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Прес-служба\2017\04 квітень 2017 - ПС\21 Хмельницька\"/>
    </mc:Choice>
  </mc:AlternateContent>
  <bookViews>
    <workbookView xWindow="480" yWindow="30" windowWidth="16530" windowHeight="9435"/>
  </bookViews>
  <sheets>
    <sheet name="паспорт" sheetId="1" r:id="rId1"/>
    <sheet name="додаток1 " sheetId="3" r:id="rId2"/>
  </sheets>
  <externalReferences>
    <externalReference r:id="rId3"/>
  </externalReferences>
  <definedNames>
    <definedName name="_xlnm.Print_Area" localSheetId="0">паспорт!$A$1:$AB$51</definedName>
  </definedNames>
  <calcPr calcId="152511"/>
</workbook>
</file>

<file path=xl/calcChain.xml><?xml version="1.0" encoding="utf-8"?>
<calcChain xmlns="http://schemas.openxmlformats.org/spreadsheetml/2006/main">
  <c r="E81" i="3" l="1"/>
  <c r="E79" i="3"/>
  <c r="R47" i="1"/>
  <c r="R45" i="1"/>
  <c r="R49" i="1" s="1"/>
  <c r="AC40" i="1"/>
  <c r="AD39" i="1"/>
  <c r="AC39" i="1"/>
  <c r="AD38" i="1"/>
  <c r="AC38" i="1"/>
  <c r="AD37" i="1"/>
  <c r="AC37" i="1"/>
  <c r="AD36" i="1"/>
  <c r="AC36" i="1"/>
  <c r="AD35" i="1"/>
  <c r="AC35" i="1"/>
  <c r="AD34" i="1"/>
  <c r="AC34" i="1"/>
  <c r="AD33" i="1"/>
  <c r="AC33" i="1"/>
  <c r="AD32" i="1"/>
  <c r="AC32" i="1"/>
  <c r="AD31" i="1"/>
  <c r="AC31" i="1"/>
  <c r="AD30" i="1"/>
  <c r="AC30" i="1"/>
  <c r="AD29" i="1"/>
  <c r="AC29" i="1"/>
  <c r="AD28" i="1"/>
  <c r="AC28" i="1"/>
  <c r="AD27" i="1"/>
  <c r="AC27" i="1"/>
  <c r="AD26" i="1"/>
  <c r="AC26" i="1"/>
  <c r="AD25" i="1"/>
  <c r="AC25" i="1"/>
  <c r="AD24" i="1"/>
  <c r="AC24" i="1"/>
  <c r="AD23" i="1"/>
  <c r="AC23" i="1"/>
  <c r="AD22" i="1"/>
  <c r="AC22" i="1"/>
  <c r="AD21" i="1"/>
  <c r="AC21" i="1"/>
  <c r="AD20" i="1"/>
  <c r="AC20" i="1"/>
  <c r="AD19" i="1"/>
  <c r="AC19" i="1"/>
  <c r="AD18" i="1"/>
  <c r="AC18" i="1"/>
  <c r="AD17" i="1"/>
  <c r="AC17" i="1"/>
  <c r="AD16" i="1"/>
  <c r="AC16" i="1"/>
  <c r="AD15" i="1"/>
  <c r="AC15" i="1"/>
  <c r="AD14" i="1"/>
  <c r="AC14" i="1"/>
  <c r="AD13" i="1"/>
  <c r="AC13" i="1"/>
  <c r="AC12" i="1"/>
  <c r="AC11" i="1"/>
  <c r="AA5" i="1"/>
  <c r="X5" i="1"/>
</calcChain>
</file>

<file path=xl/sharedStrings.xml><?xml version="1.0" encoding="utf-8"?>
<sst xmlns="http://schemas.openxmlformats.org/spreadsheetml/2006/main" count="163" uniqueCount="133">
  <si>
    <t>ПАСПОРТ ФІЗИКО-ХІМІЧНИХ ПОКАЗНИКІВ ПРИРОДНОГО ГАЗУ  № 3</t>
  </si>
  <si>
    <t>ПАТ "УКРТРАНСГАЗ"                                                                                                                                                   Філія "УМГ "КИЇВТРАНСГАЗ"                                                                              Бердичівське ЛВУМГ</t>
  </si>
  <si>
    <r>
      <t xml:space="preserve">переданого Бердичівським ЛВУМГ та прийнятого  ПАТ Житомиргаз, </t>
    </r>
    <r>
      <rPr>
        <b/>
        <sz val="13"/>
        <color theme="1"/>
        <rFont val="Times New Roman"/>
        <family val="1"/>
        <charset val="204"/>
      </rPr>
      <t>ПАТ Вінницягаз, ПАТ Хмельницькгаз, ПАТ Коростишівгаз, РВУ Київавтогаз, ТОВ ТЕК "Ітера Україна", ТОВ "Альтарф", ВРТП "Укргазенергосервіс", ТОВ "Сігнет-Центр", ТОВ "Газпостачсервіс", ТОВ "ЕККО ГРУП", ТОВ "ЕКО-СФЕРА", ТОВ "УКРФЛОРА ВІННИЦЯ"</t>
    </r>
  </si>
  <si>
    <t>Вимірювальна хіміко-аналітична лабораторія</t>
  </si>
  <si>
    <t>Маршрут № 3</t>
  </si>
  <si>
    <r>
      <t xml:space="preserve">Свідоцтво </t>
    </r>
    <r>
      <rPr>
        <b/>
        <sz val="8"/>
        <rFont val="Times New Roman"/>
        <family val="1"/>
        <charset val="204"/>
      </rPr>
      <t xml:space="preserve">№ 033/14 </t>
    </r>
    <r>
      <rPr>
        <sz val="8"/>
        <rFont val="Times New Roman"/>
        <family val="1"/>
        <charset val="204"/>
      </rPr>
      <t xml:space="preserve">чинно до </t>
    </r>
    <r>
      <rPr>
        <b/>
        <sz val="8"/>
        <rFont val="Times New Roman"/>
        <family val="1"/>
        <charset val="204"/>
      </rPr>
      <t>12.03.2019 р.</t>
    </r>
  </si>
  <si>
    <r>
      <t xml:space="preserve">по газопроводу  </t>
    </r>
    <r>
      <rPr>
        <b/>
        <i/>
        <sz val="12"/>
        <color theme="1"/>
        <rFont val="Times New Roman"/>
        <family val="1"/>
        <charset val="204"/>
      </rPr>
      <t xml:space="preserve"> Дашава-Київ (ДК)</t>
    </r>
  </si>
  <si>
    <t>за період з</t>
  </si>
  <si>
    <t xml:space="preserve"> по</t>
  </si>
  <si>
    <t>Число місяця</t>
  </si>
  <si>
    <t xml:space="preserve">Компонентний склад, % мол. </t>
  </si>
  <si>
    <t>Фізико-хімічні показники газу обчислені на основі компонентного складу, 101,325 кПа</t>
  </si>
  <si>
    <t>Температура точки роси за вологою (Р = 3.92 МПа), ºС</t>
  </si>
  <si>
    <t>Температура точки роси за вуглеводнями, ºС</t>
  </si>
  <si>
    <r>
      <t>Вміст 
сірководню, 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</si>
  <si>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Вміст
меркаптанової сірки, 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</si>
  <si>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Вміст механічних домішок, 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</si>
  <si>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Густина абсолютна, кг/м</t>
    </r>
    <r>
      <rPr>
        <b/>
        <vertAlign val="superscript"/>
        <sz val="11"/>
        <color theme="1"/>
        <rFont val="Times New Roman"/>
        <family val="1"/>
        <charset val="204"/>
      </rPr>
      <t>3</t>
    </r>
    <r>
      <rPr>
        <b/>
        <sz val="11"/>
        <color theme="1"/>
        <rFont val="Times New Roman"/>
        <family val="1"/>
        <charset val="204"/>
      </rPr>
      <t>,при 20 ºС,</t>
    </r>
    <r>
      <rPr>
        <b/>
        <vertAlign val="superscript"/>
        <sz val="11"/>
        <color theme="1"/>
        <rFont val="Times New Roman"/>
        <family val="1"/>
        <charset val="204"/>
      </rPr>
      <t xml:space="preserve"> </t>
    </r>
  </si>
  <si>
    <r>
      <t>Температура вимірювання/згоряння при  20/25°</t>
    </r>
    <r>
      <rPr>
        <b/>
        <sz val="9.9"/>
        <color theme="1"/>
        <rFont val="Times New Roman"/>
        <family val="1"/>
        <charset val="204"/>
      </rPr>
      <t>С</t>
    </r>
  </si>
  <si>
    <t>метан, С1</t>
  </si>
  <si>
    <t>етан, С2</t>
  </si>
  <si>
    <t>пропан, С3</t>
  </si>
  <si>
    <t>ізо-бутан, і-С4</t>
  </si>
  <si>
    <t>н-бутан, н-С4</t>
  </si>
  <si>
    <t>нео-пентан, нео-С5</t>
  </si>
  <si>
    <t>ізо-пентан, і-С5</t>
  </si>
  <si>
    <t>н-пентан, н-С5</t>
  </si>
  <si>
    <t>гексани та вищі, С6+</t>
  </si>
  <si>
    <t>кисень, О2</t>
  </si>
  <si>
    <t>азот, N2</t>
  </si>
  <si>
    <t>діоксид вуглецю, CО2</t>
  </si>
  <si>
    <t>Теплота згоряння нижча</t>
  </si>
  <si>
    <t>Теплота згоряння вища</t>
  </si>
  <si>
    <t>Число Воббе вище</t>
  </si>
  <si>
    <t xml:space="preserve"> ккал/м3</t>
  </si>
  <si>
    <t xml:space="preserve"> МДж/м3</t>
  </si>
  <si>
    <t>кВт⋅год/м3</t>
  </si>
  <si>
    <t xml:space="preserve">  </t>
  </si>
  <si>
    <t>˂0,006</t>
  </si>
  <si>
    <t>˂0,002</t>
  </si>
  <si>
    <t>відс.</t>
  </si>
  <si>
    <t>Рівень одоризації відповідає чинним нормативним документам</t>
  </si>
  <si>
    <t>Середньозважене значення теплоти згоряння:</t>
  </si>
  <si>
    <t>В.О.Начальника Бердичівського ЛВУ МГ</t>
  </si>
  <si>
    <t>Карась О.С.</t>
  </si>
  <si>
    <t>Керівник підрозділу підприємства, якому підпорядкована лабораторія</t>
  </si>
  <si>
    <t>підпис</t>
  </si>
  <si>
    <t>прізвище</t>
  </si>
  <si>
    <t>дата</t>
  </si>
  <si>
    <t xml:space="preserve">Завідувач ВХАЛ </t>
  </si>
  <si>
    <t>Савченко О.М.</t>
  </si>
  <si>
    <t>Лабораторія, де здійснювались аналізи газу</t>
  </si>
  <si>
    <t>Начальник служби ГВ та М</t>
  </si>
  <si>
    <t>Власов Д.І.</t>
  </si>
  <si>
    <t>Метрологічна служба, яка вимірює обсяги газу</t>
  </si>
  <si>
    <r>
      <t xml:space="preserve">Додаток до Паспорту фізико-хімічних показників природного газу </t>
    </r>
    <r>
      <rPr>
        <b/>
        <sz val="11"/>
        <color rgb="FFC00000"/>
        <rFont val="Arial"/>
        <family val="2"/>
        <charset val="204"/>
      </rPr>
      <t>№ 3</t>
    </r>
  </si>
  <si>
    <t>Область</t>
  </si>
  <si>
    <t>ГРС, прямий споживач</t>
  </si>
  <si>
    <r>
      <t xml:space="preserve">Cередньозважене значення </t>
    </r>
    <r>
      <rPr>
        <b/>
        <sz val="11"/>
        <color rgb="FFC00000"/>
        <rFont val="Arial"/>
        <family val="2"/>
        <charset val="204"/>
      </rPr>
      <t>вищої</t>
    </r>
    <r>
      <rPr>
        <b/>
        <sz val="11"/>
        <rFont val="Arial"/>
        <family val="2"/>
        <charset val="204"/>
      </rPr>
      <t xml:space="preserve"> теплоти згоряння</t>
    </r>
  </si>
  <si>
    <t xml:space="preserve"> МДж/м³</t>
  </si>
  <si>
    <t>ккал/м³</t>
  </si>
  <si>
    <t>кВт*год./м³</t>
  </si>
  <si>
    <t>Житомирська обл</t>
  </si>
  <si>
    <t>ГРС Житомир, 56ZOPZНІ40943010 (56ZOPZНІ4094302Z)</t>
  </si>
  <si>
    <t>ГРС Житомир АГНКС-1 (прямий споживач ДП "Укравтогаз") 56ZOPZНІ4094401Х</t>
  </si>
  <si>
    <t>ГРС Сінгури, 56ZOPZНІ4098001Т</t>
  </si>
  <si>
    <t>ГРС Гуйва, 56ZOPZНІ40986015</t>
  </si>
  <si>
    <t>ГРС Озерянка, 56ZOPZНІ4097601А</t>
  </si>
  <si>
    <t>ГРС Глибочиця, 56ZOPZНІ4096502Н</t>
  </si>
  <si>
    <t xml:space="preserve">ГРС Глибочиця АГНКС (прямий споживач ТОВ ТЕК ІТЕРА України), 56ZOPZНІ4096503F </t>
  </si>
  <si>
    <t>ГРС Василівка, 56ZOPZНІ4095701G</t>
  </si>
  <si>
    <t>ГРС Висока Піч, 56ZOPZНІ40960012</t>
  </si>
  <si>
    <t>ГРС Рея, 56ZOPZНІ4096401N</t>
  </si>
  <si>
    <t>ГРС Гришківці,  56ZOPZНІ4096701В</t>
  </si>
  <si>
    <t>ГРС Бердичів АГНКС-1 (прямий споживач РВУ "Київавтогаз"), 56ZOPZНІ40967029</t>
  </si>
  <si>
    <t>ГРС Бердичів, 56ZOPZНІ4094701L (56ZOPZНІ4094702J)</t>
  </si>
  <si>
    <t>ГРС Бердичів АГНКС 2(прямий споживач ТОВ "Альтарф"), 56ZOPZНІ4094704F</t>
  </si>
  <si>
    <t>ГРС Бердичів ВРТП "Укргазенергосервіс" (прямий споживач ВРТП "Укргазенергосервіс"), 56ZOPZНІ4094703Н</t>
  </si>
  <si>
    <t xml:space="preserve">ГРС Садки, 56ZOPZНІ4097902Х </t>
  </si>
  <si>
    <t>ГРС Чуднів, 56ZOPZНІ4095301W</t>
  </si>
  <si>
    <t>ГРС Великі Коровинці, 56ZOPZНІ4095801С</t>
  </si>
  <si>
    <t>ГРС Галіївка, 56ZOPZНІ4096301R</t>
  </si>
  <si>
    <r>
      <rPr>
        <sz val="10"/>
        <rFont val="Times New Roman"/>
        <family val="1"/>
        <charset val="204"/>
      </rPr>
      <t>ГРС Сміла Іванопіль, 56</t>
    </r>
    <r>
      <rPr>
        <sz val="10"/>
        <color theme="1"/>
        <rFont val="Times New Roman"/>
        <family val="1"/>
        <charset val="204"/>
      </rPr>
      <t>ZOPVIN4098101Е</t>
    </r>
  </si>
  <si>
    <t>ГРС Любар Фшлинці, 56ZOPZНІ40950017</t>
  </si>
  <si>
    <t>ГРС Нова Чорторія, 56ZOPZНІ4097501Е</t>
  </si>
  <si>
    <t xml:space="preserve">ГРС Липне, 56ZOPZНІ4097201Q  </t>
  </si>
  <si>
    <t>ГРС Романів, 56ZOPZНІ40951013</t>
  </si>
  <si>
    <t>ГРС Миропіль, 56ZOPZНІ4097401І</t>
  </si>
  <si>
    <t>ГРС Врублівка,56ZOPZНІ4096101Z</t>
  </si>
  <si>
    <t>ГРС Попільня, 56ZOPZНІ40987011</t>
  </si>
  <si>
    <t>ГРС Андрушки, 56ZOPZНІ4092901N</t>
  </si>
  <si>
    <t>ГРС Андрушки СІГНЕТ-ЦЕНТР, (прямий споживач ТОВ"Сігнет-Центр"), 56ZOPZНІ4092902L</t>
  </si>
  <si>
    <t>ГРС Червоне, 56ZOPZНІ4098401D</t>
  </si>
  <si>
    <t xml:space="preserve">ГРС Андрушівка, 56ZOPZНІ4094501Т </t>
  </si>
  <si>
    <t>ГРС Стара Котельня, 56ZOPZНІ4098201L</t>
  </si>
  <si>
    <t>ГРС Вчорайше, 56ZOPZНІ4096201V</t>
  </si>
  <si>
    <t>ГРС Баранівка, 56ZOPZНІ4094601Р</t>
  </si>
  <si>
    <t xml:space="preserve">ГРС Довбиш, 56ZOPZНІ4094801Н </t>
  </si>
  <si>
    <t>ГРС Кам'яний Брід, 56ZOPZНІ40969013</t>
  </si>
  <si>
    <t>ГРС Першотравенськ, 56ZOPHML4099301М</t>
  </si>
  <si>
    <t>ГРС Бабичівка, 56ZOPZНІ4095401S</t>
  </si>
  <si>
    <t>ГРС Коростишів, 56ZOPZНІ4094901D</t>
  </si>
  <si>
    <t>ГРС Студениця, 56ZOPZНІ4098301H</t>
  </si>
  <si>
    <t>Хмельницька обл</t>
  </si>
  <si>
    <t>ГРС Прислуч, 56ZOPZHI4097502C</t>
  </si>
  <si>
    <t>ГРС Полонне, 56ZOPHML4099201Q</t>
  </si>
  <si>
    <t>Вінницька обл</t>
  </si>
  <si>
    <t>ГРС Сміла Подорожнє, 56ZOPVIN4098102C</t>
  </si>
  <si>
    <t>ГРС Вінниця Північна, 56ZOPVIN40922013 (56ZOPVIN40922021)</t>
  </si>
  <si>
    <t>ГРС Вінниця Північна - Якушинці (прямий споживач ТОВ "Газпостачсервіс"), 56ZOPVIN4092213Х</t>
  </si>
  <si>
    <t>ГРС Вінниця Північна АГНКС1 (прямий споживач ДП "Укравтогаз"), 56ZOPVIN4092311Х</t>
  </si>
  <si>
    <t>ГРС Вінниця Південна, 56ZOPVIN40921017</t>
  </si>
  <si>
    <t>ГРС Вінниця Південна АГНКС1 ЕККО ГРУП (прямий спожива ТОВ "ЕККО ГРУП"), 56ZOPVIN40921025</t>
  </si>
  <si>
    <t>ГРС Вінниця Східна, 56ZOPVIN4092401W</t>
  </si>
  <si>
    <t>ГРС Гнівань, 56ZOPVIN4092501S</t>
  </si>
  <si>
    <t>ГРС Ластівка, 56ZOPVIN40940011</t>
  </si>
  <si>
    <t>ГРС Хмільник, 56ZOPVIN4092801G</t>
  </si>
  <si>
    <t>ГРС Сальниця, 56ZOPVIN40939017</t>
  </si>
  <si>
    <t>ГРС Калинівка, 56ZOPVIN4092601О</t>
  </si>
  <si>
    <t>ГРС Калинівка ЕКО-СФЕРА (прямий споживач ТОВ ЕКО-СФЕРА), 56ZOPZHI4092602Х</t>
  </si>
  <si>
    <t>ГРС Корделівка, 56ZOPVIN4093401R</t>
  </si>
  <si>
    <t>ГРС Люлинці, 56ZOPVIN4093501N</t>
  </si>
  <si>
    <t>ГРС Радівка, 56ZOPVIN4093701F</t>
  </si>
  <si>
    <t>ГРС Хомутинці, 56ZOPVIN4094101Y</t>
  </si>
  <si>
    <t>ГРС Сальник, 56ZOPVIN4093801В</t>
  </si>
  <si>
    <t>ГРС Козятин L-1,L-2, 56ZOPVIN4092702І</t>
  </si>
  <si>
    <t>ГРС Глухівці, 56ZOPVIN40930016</t>
  </si>
  <si>
    <t>ГРС Перемога, 56ZOPVIN4093601J</t>
  </si>
  <si>
    <t>ГРС Турбів,56ZOPVIN4094201U</t>
  </si>
  <si>
    <t>ГРС Дружба УКРАФЛОРА-ВІННИЦЯ (прямий споживач ТОВ УКРАФЛОРА-ВІННИЦЯ), 56ZOPVIN40931012</t>
  </si>
  <si>
    <t>ГРС Війтівці, 56ZOPVIN4093201Z</t>
  </si>
  <si>
    <t>ГРС Махнівка, 56ZOPVIN4093301V</t>
  </si>
  <si>
    <r>
      <t xml:space="preserve">Середньозважене значення </t>
    </r>
    <r>
      <rPr>
        <b/>
        <sz val="11"/>
        <color rgb="FFC00000"/>
        <rFont val="Arial"/>
        <family val="2"/>
        <charset val="204"/>
      </rPr>
      <t>вищої</t>
    </r>
    <r>
      <rPr>
        <b/>
        <sz val="11"/>
        <rFont val="Arial"/>
        <family val="2"/>
        <charset val="204"/>
      </rPr>
      <t xml:space="preserve"> теплоти згоряння                                                                                                                                                                                         по маршруту № 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</si>
</sst>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dd/mm/yyyy\ \р/"/>
    <numFmt numFmtId="165" formatCode="0.0000"/>
    <numFmt numFmtId="166" formatCode="0.0"/>
    <numFmt numFmtId="167" formatCode="0.000"/>
    <numFmt numFmtId="168" formatCode="dd/mm/yy;@"/>
    <numFmt numFmtId="169" formatCode="dd\.mm\.yyyy;@"/>
  </numFmts>
  <fonts count="3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vertAlign val="superscript"/>
      <sz val="11"/>
      <color theme="1"/>
      <name val="Times New Roman"/>
      <family val="1"/>
      <charset val="204"/>
    </font>
    <font>
      <b/>
      <sz val="9.9"/>
      <color theme="1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color theme="1"/>
      <name val="Calibri"/>
      <family val="2"/>
      <charset val="204"/>
      <scheme val="minor"/>
    </font>
    <font>
      <b/>
      <i/>
      <sz val="10"/>
      <color indexed="57"/>
      <name val="Arial Cyr"/>
      <charset val="204"/>
    </font>
    <font>
      <b/>
      <sz val="11"/>
      <name val="Times New Roman"/>
      <family val="1"/>
      <charset val="204"/>
    </font>
    <font>
      <b/>
      <sz val="10"/>
      <color indexed="57"/>
      <name val="Arial Cyr"/>
      <charset val="204"/>
    </font>
    <font>
      <b/>
      <i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i/>
      <sz val="10"/>
      <color rgb="FFFF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name val="Arial"/>
      <family val="2"/>
      <charset val="204"/>
    </font>
    <font>
      <b/>
      <sz val="11"/>
      <color rgb="FFC00000"/>
      <name val="Arial"/>
      <family val="2"/>
      <charset val="204"/>
    </font>
    <font>
      <sz val="10"/>
      <color theme="1"/>
      <name val="Calibri"/>
      <family val="2"/>
      <scheme val="minor"/>
    </font>
    <font>
      <sz val="7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10"/>
      <name val="Helv"/>
    </font>
    <font>
      <sz val="10"/>
      <name val="Arial Cyr"/>
      <charset val="204"/>
    </font>
    <font>
      <sz val="10"/>
      <name val="Times New Roman Cyr"/>
      <charset val="204"/>
    </font>
    <font>
      <sz val="10"/>
      <name val="Helv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6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3">
    <xf numFmtId="0" fontId="0" fillId="0" borderId="0"/>
    <xf numFmtId="0" fontId="1" fillId="0" borderId="0"/>
    <xf numFmtId="0" fontId="26" fillId="0" borderId="0"/>
    <xf numFmtId="0" fontId="34" fillId="0" borderId="0"/>
    <xf numFmtId="0" fontId="27" fillId="0" borderId="0"/>
    <xf numFmtId="0" fontId="27" fillId="0" borderId="0"/>
    <xf numFmtId="0" fontId="35" fillId="0" borderId="0"/>
    <xf numFmtId="0" fontId="36" fillId="0" borderId="0"/>
    <xf numFmtId="0" fontId="27" fillId="0" borderId="0"/>
    <xf numFmtId="0" fontId="1" fillId="0" borderId="0"/>
    <xf numFmtId="0" fontId="37" fillId="0" borderId="0"/>
    <xf numFmtId="0" fontId="34" fillId="0" borderId="0"/>
    <xf numFmtId="0" fontId="34" fillId="0" borderId="0"/>
  </cellStyleXfs>
  <cellXfs count="270">
    <xf numFmtId="0" fontId="0" fillId="0" borderId="0" xfId="0"/>
    <xf numFmtId="0" fontId="2" fillId="0" borderId="1" xfId="1" applyFont="1" applyBorder="1"/>
    <xf numFmtId="0" fontId="3" fillId="0" borderId="2" xfId="1" applyFont="1" applyBorder="1" applyProtection="1">
      <protection locked="0"/>
    </xf>
    <xf numFmtId="0" fontId="4" fillId="0" borderId="2" xfId="1" applyFont="1" applyBorder="1" applyProtection="1">
      <protection locked="0"/>
    </xf>
    <xf numFmtId="0" fontId="1" fillId="0" borderId="0" xfId="1" applyProtection="1">
      <protection locked="0"/>
    </xf>
    <xf numFmtId="0" fontId="2" fillId="0" borderId="4" xfId="1" applyFont="1" applyBorder="1"/>
    <xf numFmtId="0" fontId="4" fillId="0" borderId="0" xfId="1" applyFont="1" applyBorder="1" applyProtection="1">
      <protection locked="0"/>
    </xf>
    <xf numFmtId="0" fontId="3" fillId="0" borderId="0" xfId="1" applyFont="1" applyBorder="1" applyProtection="1">
      <protection locked="0"/>
    </xf>
    <xf numFmtId="0" fontId="5" fillId="0" borderId="0" xfId="1" applyFont="1" applyBorder="1" applyAlignment="1" applyProtection="1">
      <alignment vertical="center" wrapText="1"/>
      <protection locked="0"/>
    </xf>
    <xf numFmtId="0" fontId="4" fillId="0" borderId="5" xfId="1" applyFont="1" applyBorder="1" applyProtection="1">
      <protection locked="0"/>
    </xf>
    <xf numFmtId="0" fontId="4" fillId="0" borderId="4" xfId="1" applyFont="1" applyBorder="1" applyProtection="1">
      <protection locked="0"/>
    </xf>
    <xf numFmtId="0" fontId="5" fillId="0" borderId="0" xfId="1" applyFont="1" applyBorder="1" applyAlignment="1" applyProtection="1">
      <alignment vertical="center"/>
      <protection locked="0"/>
    </xf>
    <xf numFmtId="0" fontId="5" fillId="0" borderId="0" xfId="1" applyFont="1" applyBorder="1" applyAlignment="1" applyProtection="1">
      <alignment horizontal="center"/>
      <protection locked="0"/>
    </xf>
    <xf numFmtId="0" fontId="3" fillId="2" borderId="24" xfId="1" applyFont="1" applyFill="1" applyBorder="1" applyAlignment="1" applyProtection="1">
      <alignment horizontal="center" vertical="center" textRotation="90" wrapText="1"/>
      <protection locked="0"/>
    </xf>
    <xf numFmtId="0" fontId="3" fillId="2" borderId="25" xfId="1" applyFont="1" applyFill="1" applyBorder="1" applyAlignment="1" applyProtection="1">
      <alignment horizontal="center" vertical="center" textRotation="90" wrapText="1"/>
      <protection locked="0"/>
    </xf>
    <xf numFmtId="0" fontId="3" fillId="2" borderId="26" xfId="1" applyFont="1" applyFill="1" applyBorder="1" applyAlignment="1" applyProtection="1">
      <alignment horizontal="center" vertical="center" textRotation="90" wrapText="1"/>
      <protection locked="0"/>
    </xf>
    <xf numFmtId="0" fontId="3" fillId="2" borderId="27" xfId="1" applyFont="1" applyFill="1" applyBorder="1" applyAlignment="1" applyProtection="1">
      <alignment horizontal="center" vertical="center" textRotation="90" wrapText="1"/>
      <protection locked="0"/>
    </xf>
    <xf numFmtId="0" fontId="3" fillId="2" borderId="21" xfId="1" applyFont="1" applyFill="1" applyBorder="1" applyAlignment="1" applyProtection="1">
      <alignment horizontal="center" vertical="center" textRotation="90" wrapText="1"/>
      <protection locked="0"/>
    </xf>
    <xf numFmtId="0" fontId="3" fillId="2" borderId="28" xfId="1" applyFont="1" applyFill="1" applyBorder="1" applyAlignment="1" applyProtection="1">
      <alignment horizontal="center" vertical="center" textRotation="90" wrapText="1"/>
      <protection locked="0"/>
    </xf>
    <xf numFmtId="0" fontId="3" fillId="2" borderId="29" xfId="1" applyFont="1" applyFill="1" applyBorder="1" applyAlignment="1" applyProtection="1">
      <alignment horizontal="center" vertical="center" textRotation="90" wrapText="1"/>
      <protection locked="0"/>
    </xf>
    <xf numFmtId="0" fontId="3" fillId="2" borderId="30" xfId="1" applyFont="1" applyFill="1" applyBorder="1" applyAlignment="1" applyProtection="1">
      <alignment horizontal="center" vertical="center" textRotation="90" wrapText="1"/>
      <protection locked="0"/>
    </xf>
    <xf numFmtId="0" fontId="3" fillId="2" borderId="31" xfId="1" applyFont="1" applyFill="1" applyBorder="1" applyAlignment="1" applyProtection="1">
      <alignment horizontal="center" vertical="center" textRotation="90" wrapText="1"/>
      <protection locked="0"/>
    </xf>
    <xf numFmtId="0" fontId="3" fillId="2" borderId="6" xfId="1" applyFont="1" applyFill="1" applyBorder="1" applyAlignment="1" applyProtection="1">
      <alignment horizontal="center" vertical="center" wrapText="1"/>
      <protection locked="0"/>
    </xf>
    <xf numFmtId="165" fontId="11" fillId="0" borderId="8" xfId="1" applyNumberFormat="1" applyFont="1" applyBorder="1" applyAlignment="1">
      <alignment horizontal="center" vertical="center" wrapText="1"/>
    </xf>
    <xf numFmtId="165" fontId="11" fillId="0" borderId="35" xfId="1" applyNumberFormat="1" applyFont="1" applyBorder="1" applyAlignment="1">
      <alignment horizontal="center" vertical="center" wrapText="1"/>
    </xf>
    <xf numFmtId="165" fontId="11" fillId="0" borderId="6" xfId="1" applyNumberFormat="1" applyFont="1" applyBorder="1" applyAlignment="1">
      <alignment horizontal="center" vertical="center" wrapText="1"/>
    </xf>
    <xf numFmtId="1" fontId="11" fillId="0" borderId="36" xfId="1" applyNumberFormat="1" applyFont="1" applyBorder="1" applyAlignment="1">
      <alignment horizontal="center" vertical="center" wrapText="1"/>
    </xf>
    <xf numFmtId="2" fontId="11" fillId="0" borderId="7" xfId="1" applyNumberFormat="1" applyFont="1" applyBorder="1" applyAlignment="1">
      <alignment horizontal="center" vertical="center" wrapText="1"/>
    </xf>
    <xf numFmtId="2" fontId="11" fillId="0" borderId="9" xfId="1" applyNumberFormat="1" applyFont="1" applyBorder="1" applyAlignment="1">
      <alignment horizontal="center" vertical="center" wrapText="1"/>
    </xf>
    <xf numFmtId="1" fontId="11" fillId="0" borderId="6" xfId="1" applyNumberFormat="1" applyFont="1" applyBorder="1" applyAlignment="1">
      <alignment horizontal="center" vertical="center" wrapText="1"/>
    </xf>
    <xf numFmtId="2" fontId="11" fillId="0" borderId="37" xfId="1" applyNumberFormat="1" applyFont="1" applyBorder="1" applyAlignment="1">
      <alignment horizontal="center" vertical="center" wrapText="1"/>
    </xf>
    <xf numFmtId="1" fontId="11" fillId="0" borderId="7" xfId="1" applyNumberFormat="1" applyFont="1" applyBorder="1" applyAlignment="1">
      <alignment horizontal="center" vertical="center" wrapText="1"/>
    </xf>
    <xf numFmtId="2" fontId="11" fillId="0" borderId="8" xfId="1" applyNumberFormat="1" applyFont="1" applyBorder="1" applyAlignment="1">
      <alignment horizontal="center" vertical="center" wrapText="1"/>
    </xf>
    <xf numFmtId="166" fontId="11" fillId="0" borderId="38" xfId="1" applyNumberFormat="1" applyFont="1" applyBorder="1" applyAlignment="1">
      <alignment horizontal="center" vertical="center" wrapText="1"/>
    </xf>
    <xf numFmtId="166" fontId="11" fillId="0" borderId="18" xfId="1" applyNumberFormat="1" applyFont="1" applyBorder="1" applyAlignment="1">
      <alignment horizontal="center" vertical="center" wrapText="1"/>
    </xf>
    <xf numFmtId="0" fontId="4" fillId="2" borderId="39" xfId="1" applyFont="1" applyFill="1" applyBorder="1" applyAlignment="1" applyProtection="1">
      <alignment horizontal="center" vertical="center" wrapText="1"/>
      <protection locked="0"/>
    </xf>
    <xf numFmtId="0" fontId="4" fillId="2" borderId="40" xfId="1" applyFont="1" applyFill="1" applyBorder="1" applyAlignment="1" applyProtection="1">
      <alignment horizontal="center" vertical="center" wrapText="1"/>
      <protection locked="0"/>
    </xf>
    <xf numFmtId="167" fontId="12" fillId="2" borderId="0" xfId="1" applyNumberFormat="1" applyFont="1" applyFill="1"/>
    <xf numFmtId="0" fontId="13" fillId="2" borderId="0" xfId="1" applyFont="1" applyFill="1" applyAlignment="1">
      <alignment horizontal="center"/>
    </xf>
    <xf numFmtId="2" fontId="12" fillId="2" borderId="0" xfId="1" applyNumberFormat="1" applyFont="1" applyFill="1" applyProtection="1"/>
    <xf numFmtId="0" fontId="12" fillId="2" borderId="0" xfId="1" applyFont="1" applyFill="1" applyProtection="1">
      <protection locked="0"/>
    </xf>
    <xf numFmtId="0" fontId="3" fillId="2" borderId="10" xfId="1" applyFont="1" applyFill="1" applyBorder="1" applyAlignment="1" applyProtection="1">
      <alignment horizontal="center" vertical="center" wrapText="1"/>
      <protection locked="0"/>
    </xf>
    <xf numFmtId="165" fontId="11" fillId="0" borderId="18" xfId="1" applyNumberFormat="1" applyFont="1" applyBorder="1" applyAlignment="1">
      <alignment horizontal="center" vertical="center" wrapText="1"/>
    </xf>
    <xf numFmtId="165" fontId="11" fillId="0" borderId="41" xfId="1" applyNumberFormat="1" applyFont="1" applyBorder="1" applyAlignment="1">
      <alignment horizontal="center" vertical="center" wrapText="1"/>
    </xf>
    <xf numFmtId="165" fontId="11" fillId="0" borderId="10" xfId="1" applyNumberFormat="1" applyFont="1" applyBorder="1" applyAlignment="1">
      <alignment horizontal="center" vertical="center" wrapText="1"/>
    </xf>
    <xf numFmtId="1" fontId="11" fillId="0" borderId="42" xfId="1" applyNumberFormat="1" applyFont="1" applyBorder="1" applyAlignment="1">
      <alignment horizontal="center" vertical="center" wrapText="1"/>
    </xf>
    <xf numFmtId="2" fontId="11" fillId="0" borderId="17" xfId="1" applyNumberFormat="1" applyFont="1" applyBorder="1" applyAlignment="1">
      <alignment horizontal="center" vertical="center" wrapText="1"/>
    </xf>
    <xf numFmtId="2" fontId="11" fillId="0" borderId="19" xfId="1" applyNumberFormat="1" applyFont="1" applyBorder="1" applyAlignment="1">
      <alignment horizontal="center" vertical="center" wrapText="1"/>
    </xf>
    <xf numFmtId="1" fontId="11" fillId="0" borderId="10" xfId="1" applyNumberFormat="1" applyFont="1" applyBorder="1" applyAlignment="1">
      <alignment horizontal="center" vertical="center" wrapText="1"/>
    </xf>
    <xf numFmtId="2" fontId="11" fillId="0" borderId="38" xfId="1" applyNumberFormat="1" applyFont="1" applyBorder="1" applyAlignment="1">
      <alignment horizontal="center" vertical="center" wrapText="1"/>
    </xf>
    <xf numFmtId="1" fontId="11" fillId="0" borderId="17" xfId="1" applyNumberFormat="1" applyFont="1" applyBorder="1" applyAlignment="1">
      <alignment horizontal="center" vertical="center" wrapText="1"/>
    </xf>
    <xf numFmtId="2" fontId="11" fillId="0" borderId="18" xfId="1" applyNumberFormat="1" applyFont="1" applyBorder="1" applyAlignment="1">
      <alignment horizontal="center" vertical="center" wrapText="1"/>
    </xf>
    <xf numFmtId="0" fontId="4" fillId="2" borderId="18" xfId="1" applyFont="1" applyFill="1" applyBorder="1" applyAlignment="1" applyProtection="1">
      <alignment horizontal="center" vertical="center" wrapText="1"/>
      <protection locked="0"/>
    </xf>
    <xf numFmtId="0" fontId="4" fillId="2" borderId="19" xfId="1" applyFont="1" applyFill="1" applyBorder="1" applyAlignment="1" applyProtection="1">
      <alignment horizontal="center" vertical="center" wrapText="1"/>
      <protection locked="0"/>
    </xf>
    <xf numFmtId="165" fontId="14" fillId="0" borderId="18" xfId="1" applyNumberFormat="1" applyFont="1" applyBorder="1" applyAlignment="1">
      <alignment horizontal="center" vertical="center" wrapText="1"/>
    </xf>
    <xf numFmtId="165" fontId="14" fillId="0" borderId="41" xfId="1" applyNumberFormat="1" applyFont="1" applyBorder="1" applyAlignment="1">
      <alignment horizontal="center" vertical="center" wrapText="1"/>
    </xf>
    <xf numFmtId="165" fontId="14" fillId="0" borderId="10" xfId="1" applyNumberFormat="1" applyFont="1" applyBorder="1" applyAlignment="1">
      <alignment horizontal="center" vertical="center" wrapText="1"/>
    </xf>
    <xf numFmtId="1" fontId="14" fillId="0" borderId="42" xfId="1" applyNumberFormat="1" applyFont="1" applyBorder="1" applyAlignment="1">
      <alignment horizontal="center" vertical="center" wrapText="1"/>
    </xf>
    <xf numFmtId="2" fontId="14" fillId="0" borderId="17" xfId="1" applyNumberFormat="1" applyFont="1" applyBorder="1" applyAlignment="1">
      <alignment horizontal="center" vertical="center" wrapText="1"/>
    </xf>
    <xf numFmtId="2" fontId="14" fillId="0" borderId="19" xfId="1" applyNumberFormat="1" applyFont="1" applyBorder="1" applyAlignment="1">
      <alignment horizontal="center" vertical="center" wrapText="1"/>
    </xf>
    <xf numFmtId="1" fontId="14" fillId="0" borderId="10" xfId="1" applyNumberFormat="1" applyFont="1" applyBorder="1" applyAlignment="1">
      <alignment horizontal="center" vertical="center" wrapText="1"/>
    </xf>
    <xf numFmtId="2" fontId="14" fillId="0" borderId="38" xfId="1" applyNumberFormat="1" applyFont="1" applyBorder="1" applyAlignment="1">
      <alignment horizontal="center" vertical="center" wrapText="1"/>
    </xf>
    <xf numFmtId="1" fontId="14" fillId="0" borderId="17" xfId="1" applyNumberFormat="1" applyFont="1" applyBorder="1" applyAlignment="1">
      <alignment horizontal="center" vertical="center" wrapText="1"/>
    </xf>
    <xf numFmtId="2" fontId="14" fillId="0" borderId="18" xfId="1" applyNumberFormat="1" applyFont="1" applyBorder="1" applyAlignment="1">
      <alignment horizontal="center" vertical="center" wrapText="1"/>
    </xf>
    <xf numFmtId="166" fontId="14" fillId="0" borderId="38" xfId="1" applyNumberFormat="1" applyFont="1" applyBorder="1" applyAlignment="1">
      <alignment horizontal="center" vertical="center" wrapText="1"/>
    </xf>
    <xf numFmtId="166" fontId="14" fillId="0" borderId="18" xfId="1" applyNumberFormat="1" applyFont="1" applyBorder="1" applyAlignment="1">
      <alignment horizontal="center" vertical="center" wrapText="1"/>
    </xf>
    <xf numFmtId="167" fontId="1" fillId="2" borderId="0" xfId="1" applyNumberFormat="1" applyFill="1"/>
    <xf numFmtId="0" fontId="15" fillId="2" borderId="0" xfId="1" applyFont="1" applyFill="1" applyAlignment="1">
      <alignment horizontal="center"/>
    </xf>
    <xf numFmtId="2" fontId="1" fillId="2" borderId="0" xfId="1" applyNumberFormat="1" applyFill="1" applyProtection="1"/>
    <xf numFmtId="0" fontId="1" fillId="2" borderId="0" xfId="1" applyFill="1" applyProtection="1">
      <protection locked="0"/>
    </xf>
    <xf numFmtId="0" fontId="3" fillId="2" borderId="43" xfId="1" applyFont="1" applyFill="1" applyBorder="1" applyAlignment="1" applyProtection="1">
      <alignment horizontal="center" vertical="center" wrapText="1"/>
      <protection locked="0"/>
    </xf>
    <xf numFmtId="0" fontId="3" fillId="2" borderId="18" xfId="1" applyFont="1" applyFill="1" applyBorder="1" applyAlignment="1" applyProtection="1">
      <alignment horizontal="center" vertical="center" wrapText="1"/>
      <protection locked="0"/>
    </xf>
    <xf numFmtId="165" fontId="4" fillId="2" borderId="44" xfId="1" applyNumberFormat="1" applyFont="1" applyFill="1" applyBorder="1" applyAlignment="1">
      <alignment horizontal="center"/>
    </xf>
    <xf numFmtId="165" fontId="4" fillId="2" borderId="39" xfId="1" applyNumberFormat="1" applyFont="1" applyFill="1" applyBorder="1" applyAlignment="1">
      <alignment horizontal="center"/>
    </xf>
    <xf numFmtId="165" fontId="4" fillId="2" borderId="45" xfId="1" applyNumberFormat="1" applyFont="1" applyFill="1" applyBorder="1" applyAlignment="1">
      <alignment horizontal="center"/>
    </xf>
    <xf numFmtId="165" fontId="4" fillId="2" borderId="38" xfId="1" applyNumberFormat="1" applyFont="1" applyFill="1" applyBorder="1" applyAlignment="1">
      <alignment horizontal="center"/>
    </xf>
    <xf numFmtId="165" fontId="4" fillId="2" borderId="18" xfId="1" applyNumberFormat="1" applyFont="1" applyFill="1" applyBorder="1" applyAlignment="1">
      <alignment horizontal="center"/>
    </xf>
    <xf numFmtId="165" fontId="4" fillId="2" borderId="41" xfId="1" applyNumberFormat="1" applyFont="1" applyFill="1" applyBorder="1" applyAlignment="1">
      <alignment horizontal="center"/>
    </xf>
    <xf numFmtId="165" fontId="3" fillId="2" borderId="38" xfId="1" applyNumberFormat="1" applyFont="1" applyFill="1" applyBorder="1" applyAlignment="1">
      <alignment horizontal="center"/>
    </xf>
    <xf numFmtId="165" fontId="3" fillId="2" borderId="18" xfId="1" applyNumberFormat="1" applyFont="1" applyFill="1" applyBorder="1" applyAlignment="1">
      <alignment horizontal="center"/>
    </xf>
    <xf numFmtId="165" fontId="3" fillId="2" borderId="41" xfId="1" applyNumberFormat="1" applyFont="1" applyFill="1" applyBorder="1" applyAlignment="1">
      <alignment horizontal="center"/>
    </xf>
    <xf numFmtId="165" fontId="3" fillId="2" borderId="10" xfId="1" applyNumberFormat="1" applyFont="1" applyFill="1" applyBorder="1" applyAlignment="1">
      <alignment horizontal="center"/>
    </xf>
    <xf numFmtId="3" fontId="3" fillId="2" borderId="17" xfId="1" applyNumberFormat="1" applyFont="1" applyFill="1" applyBorder="1" applyAlignment="1">
      <alignment horizontal="center"/>
    </xf>
    <xf numFmtId="2" fontId="3" fillId="2" borderId="18" xfId="1" applyNumberFormat="1" applyFont="1" applyFill="1" applyBorder="1" applyAlignment="1">
      <alignment horizontal="center"/>
    </xf>
    <xf numFmtId="2" fontId="3" fillId="2" borderId="19" xfId="1" applyNumberFormat="1" applyFont="1" applyFill="1" applyBorder="1" applyAlignment="1" applyProtection="1">
      <alignment horizontal="center" vertical="center" wrapText="1"/>
      <protection locked="0"/>
    </xf>
    <xf numFmtId="166" fontId="4" fillId="2" borderId="38" xfId="1" applyNumberFormat="1" applyFont="1" applyFill="1" applyBorder="1" applyAlignment="1">
      <alignment horizontal="center"/>
    </xf>
    <xf numFmtId="166" fontId="4" fillId="2" borderId="18" xfId="1" applyNumberFormat="1" applyFont="1" applyFill="1" applyBorder="1" applyAlignment="1" applyProtection="1">
      <alignment horizontal="center" vertical="center" wrapText="1"/>
      <protection locked="0"/>
    </xf>
    <xf numFmtId="165" fontId="4" fillId="2" borderId="43" xfId="1" applyNumberFormat="1" applyFont="1" applyFill="1" applyBorder="1" applyAlignment="1">
      <alignment horizontal="center"/>
    </xf>
    <xf numFmtId="3" fontId="4" fillId="2" borderId="46" xfId="1" applyNumberFormat="1" applyFont="1" applyFill="1" applyBorder="1" applyAlignment="1">
      <alignment horizontal="center"/>
    </xf>
    <xf numFmtId="2" fontId="4" fillId="2" borderId="39" xfId="1" applyNumberFormat="1" applyFont="1" applyFill="1" applyBorder="1" applyAlignment="1">
      <alignment horizontal="center"/>
    </xf>
    <xf numFmtId="2" fontId="3" fillId="2" borderId="40" xfId="1" applyNumberFormat="1" applyFont="1" applyFill="1" applyBorder="1" applyAlignment="1" applyProtection="1">
      <alignment horizontal="center" vertical="center" wrapText="1"/>
      <protection locked="0"/>
    </xf>
    <xf numFmtId="165" fontId="4" fillId="2" borderId="18" xfId="1" applyNumberFormat="1" applyFont="1" applyFill="1" applyBorder="1" applyAlignment="1" applyProtection="1">
      <alignment horizontal="center" vertical="center" wrapText="1"/>
      <protection locked="0"/>
    </xf>
    <xf numFmtId="165" fontId="4" fillId="2" borderId="19" xfId="1" applyNumberFormat="1" applyFont="1" applyFill="1" applyBorder="1" applyAlignment="1" applyProtection="1">
      <alignment horizontal="center" vertical="center" wrapText="1"/>
      <protection locked="0"/>
    </xf>
    <xf numFmtId="165" fontId="4" fillId="2" borderId="10" xfId="1" applyNumberFormat="1" applyFont="1" applyFill="1" applyBorder="1" applyAlignment="1">
      <alignment horizontal="center"/>
    </xf>
    <xf numFmtId="3" fontId="4" fillId="2" borderId="17" xfId="1" applyNumberFormat="1" applyFont="1" applyFill="1" applyBorder="1" applyAlignment="1">
      <alignment horizontal="center"/>
    </xf>
    <xf numFmtId="2" fontId="4" fillId="2" borderId="18" xfId="1" applyNumberFormat="1" applyFont="1" applyFill="1" applyBorder="1" applyAlignment="1">
      <alignment horizontal="center"/>
    </xf>
    <xf numFmtId="3" fontId="3" fillId="2" borderId="42" xfId="1" applyNumberFormat="1" applyFont="1" applyFill="1" applyBorder="1" applyAlignment="1" applyProtection="1">
      <alignment horizontal="center"/>
      <protection locked="0"/>
    </xf>
    <xf numFmtId="2" fontId="3" fillId="2" borderId="17" xfId="1" applyNumberFormat="1" applyFont="1" applyFill="1" applyBorder="1" applyAlignment="1">
      <alignment horizontal="center"/>
    </xf>
    <xf numFmtId="3" fontId="3" fillId="2" borderId="10" xfId="1" applyNumberFormat="1" applyFont="1" applyFill="1" applyBorder="1" applyAlignment="1" applyProtection="1">
      <alignment horizontal="center" vertical="center" wrapText="1"/>
      <protection locked="0"/>
    </xf>
    <xf numFmtId="2" fontId="3" fillId="2" borderId="38" xfId="1" applyNumberFormat="1" applyFont="1" applyFill="1" applyBorder="1" applyAlignment="1">
      <alignment horizontal="center"/>
    </xf>
    <xf numFmtId="4" fontId="3" fillId="2" borderId="19" xfId="1" applyNumberFormat="1" applyFont="1" applyFill="1" applyBorder="1" applyAlignment="1" applyProtection="1">
      <alignment horizontal="center" vertical="center" wrapText="1"/>
      <protection locked="0"/>
    </xf>
    <xf numFmtId="166" fontId="3" fillId="2" borderId="38" xfId="1" applyNumberFormat="1" applyFont="1" applyFill="1" applyBorder="1" applyAlignment="1">
      <alignment horizontal="center"/>
    </xf>
    <xf numFmtId="166" fontId="3" fillId="2" borderId="18" xfId="1" applyNumberFormat="1" applyFont="1" applyFill="1" applyBorder="1" applyAlignment="1" applyProtection="1">
      <alignment horizontal="center" vertical="center" wrapText="1"/>
      <protection locked="0"/>
    </xf>
    <xf numFmtId="3" fontId="4" fillId="2" borderId="42" xfId="1" applyNumberFormat="1" applyFont="1" applyFill="1" applyBorder="1" applyAlignment="1" applyProtection="1">
      <alignment horizontal="center"/>
      <protection locked="0"/>
    </xf>
    <xf numFmtId="2" fontId="4" fillId="2" borderId="17" xfId="1" applyNumberFormat="1" applyFont="1" applyFill="1" applyBorder="1" applyAlignment="1">
      <alignment horizontal="center"/>
    </xf>
    <xf numFmtId="2" fontId="4" fillId="2" borderId="19" xfId="1" applyNumberFormat="1" applyFont="1" applyFill="1" applyBorder="1" applyAlignment="1" applyProtection="1">
      <alignment horizontal="center" vertical="center" wrapText="1"/>
      <protection locked="0"/>
    </xf>
    <xf numFmtId="3" fontId="4" fillId="2" borderId="10" xfId="1" applyNumberFormat="1" applyFont="1" applyFill="1" applyBorder="1" applyAlignment="1" applyProtection="1">
      <alignment horizontal="center" vertical="center" wrapText="1"/>
      <protection locked="0"/>
    </xf>
    <xf numFmtId="2" fontId="4" fillId="2" borderId="38" xfId="1" applyNumberFormat="1" applyFont="1" applyFill="1" applyBorder="1" applyAlignment="1">
      <alignment horizontal="center"/>
    </xf>
    <xf numFmtId="4" fontId="4" fillId="2" borderId="19" xfId="1" applyNumberFormat="1" applyFont="1" applyFill="1" applyBorder="1" applyAlignment="1" applyProtection="1">
      <alignment horizontal="center" vertical="center" wrapText="1"/>
      <protection locked="0"/>
    </xf>
    <xf numFmtId="0" fontId="3" fillId="2" borderId="23" xfId="1" applyFont="1" applyFill="1" applyBorder="1" applyAlignment="1" applyProtection="1">
      <alignment horizontal="center" vertical="center" wrapText="1"/>
      <protection locked="0"/>
    </xf>
    <xf numFmtId="165" fontId="3" fillId="2" borderId="47" xfId="1" applyNumberFormat="1" applyFont="1" applyFill="1" applyBorder="1" applyAlignment="1">
      <alignment horizontal="center"/>
    </xf>
    <xf numFmtId="165" fontId="3" fillId="2" borderId="48" xfId="1" applyNumberFormat="1" applyFont="1" applyFill="1" applyBorder="1" applyAlignment="1">
      <alignment horizontal="center"/>
    </xf>
    <xf numFmtId="165" fontId="3" fillId="2" borderId="49" xfId="1" applyNumberFormat="1" applyFont="1" applyFill="1" applyBorder="1" applyAlignment="1">
      <alignment horizontal="center"/>
    </xf>
    <xf numFmtId="165" fontId="3" fillId="2" borderId="23" xfId="1" applyNumberFormat="1" applyFont="1" applyFill="1" applyBorder="1" applyAlignment="1">
      <alignment horizontal="center"/>
    </xf>
    <xf numFmtId="3" fontId="3" fillId="2" borderId="50" xfId="1" applyNumberFormat="1" applyFont="1" applyFill="1" applyBorder="1" applyAlignment="1">
      <alignment horizontal="center"/>
    </xf>
    <xf numFmtId="2" fontId="3" fillId="2" borderId="48" xfId="1" applyNumberFormat="1" applyFont="1" applyFill="1" applyBorder="1" applyAlignment="1">
      <alignment horizontal="center"/>
    </xf>
    <xf numFmtId="2" fontId="3" fillId="2" borderId="51" xfId="1" applyNumberFormat="1" applyFont="1" applyFill="1" applyBorder="1" applyAlignment="1" applyProtection="1">
      <alignment horizontal="center" vertical="center" wrapText="1"/>
      <protection locked="0"/>
    </xf>
    <xf numFmtId="0" fontId="4" fillId="2" borderId="48" xfId="1" applyFont="1" applyFill="1" applyBorder="1" applyAlignment="1" applyProtection="1">
      <alignment horizontal="center" vertical="center" wrapText="1"/>
      <protection locked="0"/>
    </xf>
    <xf numFmtId="0" fontId="4" fillId="2" borderId="51" xfId="1" applyFont="1" applyFill="1" applyBorder="1" applyAlignment="1" applyProtection="1">
      <alignment horizontal="center" vertical="center" wrapText="1"/>
      <protection locked="0"/>
    </xf>
    <xf numFmtId="167" fontId="1" fillId="0" borderId="0" xfId="1" applyNumberFormat="1"/>
    <xf numFmtId="0" fontId="15" fillId="0" borderId="0" xfId="1" applyFont="1" applyAlignment="1">
      <alignment horizontal="center"/>
    </xf>
    <xf numFmtId="2" fontId="1" fillId="0" borderId="0" xfId="1" applyNumberFormat="1" applyProtection="1"/>
    <xf numFmtId="0" fontId="4" fillId="0" borderId="0" xfId="1" applyFont="1" applyBorder="1" applyAlignment="1" applyProtection="1">
      <alignment vertical="center" wrapText="1"/>
      <protection locked="0"/>
    </xf>
    <xf numFmtId="0" fontId="3" fillId="0" borderId="0" xfId="1" applyFont="1" applyFill="1" applyBorder="1" applyAlignment="1" applyProtection="1">
      <alignment horizontal="right" vertical="center" wrapText="1"/>
      <protection locked="0"/>
    </xf>
    <xf numFmtId="0" fontId="3" fillId="0" borderId="5" xfId="1" applyFont="1" applyFill="1" applyBorder="1" applyAlignment="1" applyProtection="1">
      <alignment horizontal="right" vertical="center" wrapText="1"/>
      <protection locked="0"/>
    </xf>
    <xf numFmtId="168" fontId="16" fillId="0" borderId="4" xfId="1" applyNumberFormat="1" applyFont="1" applyBorder="1" applyAlignment="1">
      <alignment horizontal="right" vertical="center" wrapText="1"/>
    </xf>
    <xf numFmtId="0" fontId="17" fillId="0" borderId="55" xfId="1" applyFont="1" applyBorder="1" applyAlignment="1" applyProtection="1">
      <alignment vertical="center"/>
      <protection locked="0"/>
    </xf>
    <xf numFmtId="0" fontId="17" fillId="0" borderId="55" xfId="1" applyFont="1" applyBorder="1" applyProtection="1">
      <protection locked="0"/>
    </xf>
    <xf numFmtId="168" fontId="18" fillId="0" borderId="55" xfId="1" applyNumberFormat="1" applyFont="1" applyBorder="1" applyAlignment="1">
      <alignment vertical="center" wrapText="1"/>
    </xf>
    <xf numFmtId="168" fontId="20" fillId="0" borderId="0" xfId="1" applyNumberFormat="1" applyFont="1" applyFill="1" applyBorder="1" applyAlignment="1">
      <alignment horizontal="right" vertical="center" wrapText="1"/>
    </xf>
    <xf numFmtId="167" fontId="21" fillId="0" borderId="5" xfId="1" applyNumberFormat="1" applyFont="1" applyFill="1" applyBorder="1" applyAlignment="1">
      <alignment horizontal="right" vertical="center"/>
    </xf>
    <xf numFmtId="167" fontId="21" fillId="0" borderId="0" xfId="1" applyNumberFormat="1" applyFont="1" applyBorder="1" applyAlignment="1">
      <alignment horizontal="right" vertical="center"/>
    </xf>
    <xf numFmtId="0" fontId="1" fillId="0" borderId="0" xfId="1"/>
    <xf numFmtId="167" fontId="22" fillId="0" borderId="0" xfId="1" applyNumberFormat="1" applyFont="1" applyBorder="1" applyAlignment="1">
      <alignment horizontal="left" vertical="center"/>
    </xf>
    <xf numFmtId="0" fontId="4" fillId="0" borderId="0" xfId="1" applyFont="1" applyBorder="1"/>
    <xf numFmtId="0" fontId="23" fillId="0" borderId="0" xfId="1" applyFont="1" applyBorder="1" applyAlignment="1" applyProtection="1">
      <alignment vertical="center"/>
      <protection locked="0"/>
    </xf>
    <xf numFmtId="0" fontId="24" fillId="0" borderId="0" xfId="1" applyFont="1" applyBorder="1"/>
    <xf numFmtId="0" fontId="24" fillId="0" borderId="0" xfId="1" applyFont="1" applyBorder="1" applyProtection="1">
      <protection locked="0"/>
    </xf>
    <xf numFmtId="0" fontId="23" fillId="0" borderId="0" xfId="1" applyFont="1" applyBorder="1" applyProtection="1">
      <protection locked="0"/>
    </xf>
    <xf numFmtId="0" fontId="23" fillId="0" borderId="0" xfId="1" applyFont="1" applyBorder="1"/>
    <xf numFmtId="168" fontId="20" fillId="0" borderId="0" xfId="1" applyNumberFormat="1" applyFont="1" applyBorder="1" applyAlignment="1">
      <alignment horizontal="right" vertical="center" wrapText="1"/>
    </xf>
    <xf numFmtId="167" fontId="21" fillId="0" borderId="5" xfId="1" applyNumberFormat="1" applyFont="1" applyBorder="1" applyAlignment="1">
      <alignment horizontal="right" vertical="center"/>
    </xf>
    <xf numFmtId="0" fontId="4" fillId="0" borderId="11" xfId="1" applyFont="1" applyBorder="1" applyProtection="1">
      <protection locked="0"/>
    </xf>
    <xf numFmtId="0" fontId="4" fillId="0" borderId="12" xfId="1" applyFont="1" applyBorder="1" applyProtection="1">
      <protection locked="0"/>
    </xf>
    <xf numFmtId="0" fontId="4" fillId="0" borderId="13" xfId="1" applyFont="1" applyBorder="1" applyProtection="1">
      <protection locked="0"/>
    </xf>
    <xf numFmtId="0" fontId="1" fillId="0" borderId="0" xfId="1" applyBorder="1"/>
    <xf numFmtId="0" fontId="25" fillId="0" borderId="0" xfId="1" applyFont="1" applyAlignment="1"/>
    <xf numFmtId="0" fontId="28" fillId="0" borderId="0" xfId="1" applyFont="1"/>
    <xf numFmtId="4" fontId="25" fillId="4" borderId="58" xfId="1" applyNumberFormat="1" applyFont="1" applyFill="1" applyBorder="1" applyAlignment="1">
      <alignment horizontal="center" vertical="center" wrapText="1"/>
    </xf>
    <xf numFmtId="4" fontId="25" fillId="4" borderId="33" xfId="1" applyNumberFormat="1" applyFont="1" applyFill="1" applyBorder="1" applyAlignment="1">
      <alignment horizontal="center" vertical="center" wrapText="1"/>
    </xf>
    <xf numFmtId="4" fontId="25" fillId="4" borderId="34" xfId="1" applyNumberFormat="1" applyFont="1" applyFill="1" applyBorder="1" applyAlignment="1">
      <alignment horizontal="center" vertical="center" wrapText="1"/>
    </xf>
    <xf numFmtId="49" fontId="17" fillId="0" borderId="6" xfId="0" applyNumberFormat="1" applyFont="1" applyBorder="1" applyAlignment="1">
      <alignment vertical="center" wrapText="1"/>
    </xf>
    <xf numFmtId="4" fontId="28" fillId="0" borderId="59" xfId="1" applyNumberFormat="1" applyFont="1" applyFill="1" applyBorder="1" applyAlignment="1">
      <alignment horizontal="center" vertical="center" wrapText="1"/>
    </xf>
    <xf numFmtId="4" fontId="28" fillId="0" borderId="60" xfId="1" applyNumberFormat="1" applyFont="1" applyFill="1" applyBorder="1" applyAlignment="1">
      <alignment horizontal="center" vertical="center" wrapText="1"/>
    </xf>
    <xf numFmtId="4" fontId="28" fillId="0" borderId="6" xfId="1" applyNumberFormat="1" applyFont="1" applyFill="1" applyBorder="1" applyAlignment="1">
      <alignment horizontal="center" vertical="center" wrapText="1"/>
    </xf>
    <xf numFmtId="49" fontId="18" fillId="0" borderId="10" xfId="0" applyNumberFormat="1" applyFont="1" applyBorder="1" applyAlignment="1">
      <alignment vertical="center" wrapText="1"/>
    </xf>
    <xf numFmtId="4" fontId="28" fillId="0" borderId="61" xfId="1" applyNumberFormat="1" applyFont="1" applyFill="1" applyBorder="1" applyAlignment="1">
      <alignment horizontal="center" vertical="center" wrapText="1"/>
    </xf>
    <xf numFmtId="4" fontId="28" fillId="0" borderId="62" xfId="1" applyNumberFormat="1" applyFont="1" applyFill="1" applyBorder="1" applyAlignment="1">
      <alignment horizontal="center" vertical="center" wrapText="1"/>
    </xf>
    <xf numFmtId="4" fontId="28" fillId="0" borderId="10" xfId="1" applyNumberFormat="1" applyFont="1" applyFill="1" applyBorder="1" applyAlignment="1">
      <alignment horizontal="center" vertical="center" wrapText="1"/>
    </xf>
    <xf numFmtId="49" fontId="17" fillId="0" borderId="10" xfId="0" applyNumberFormat="1" applyFont="1" applyBorder="1" applyAlignment="1">
      <alignment vertical="center" wrapText="1"/>
    </xf>
    <xf numFmtId="49" fontId="17" fillId="0" borderId="57" xfId="0" applyNumberFormat="1" applyFont="1" applyBorder="1" applyAlignment="1">
      <alignment vertical="center" wrapText="1"/>
    </xf>
    <xf numFmtId="4" fontId="28" fillId="0" borderId="63" xfId="1" applyNumberFormat="1" applyFont="1" applyFill="1" applyBorder="1" applyAlignment="1">
      <alignment horizontal="center" vertical="center" wrapText="1"/>
    </xf>
    <xf numFmtId="4" fontId="28" fillId="0" borderId="64" xfId="1" applyNumberFormat="1" applyFont="1" applyFill="1" applyBorder="1" applyAlignment="1">
      <alignment horizontal="center" vertical="center" wrapText="1"/>
    </xf>
    <xf numFmtId="4" fontId="28" fillId="0" borderId="57" xfId="1" applyNumberFormat="1" applyFont="1" applyFill="1" applyBorder="1" applyAlignment="1">
      <alignment horizontal="center" vertical="center" wrapText="1"/>
    </xf>
    <xf numFmtId="49" fontId="17" fillId="0" borderId="43" xfId="0" applyNumberFormat="1" applyFont="1" applyBorder="1" applyAlignment="1">
      <alignment vertical="center" wrapText="1"/>
    </xf>
    <xf numFmtId="49" fontId="17" fillId="0" borderId="23" xfId="0" applyNumberFormat="1" applyFont="1" applyBorder="1" applyAlignment="1">
      <alignment vertical="center" wrapText="1"/>
    </xf>
    <xf numFmtId="49" fontId="18" fillId="0" borderId="6" xfId="0" applyNumberFormat="1" applyFont="1" applyBorder="1" applyAlignment="1">
      <alignment vertical="center" wrapText="1"/>
    </xf>
    <xf numFmtId="49" fontId="18" fillId="0" borderId="43" xfId="0" applyNumberFormat="1" applyFont="1" applyFill="1" applyBorder="1" applyAlignment="1">
      <alignment vertical="center" wrapText="1"/>
    </xf>
    <xf numFmtId="49" fontId="18" fillId="0" borderId="10" xfId="0" applyNumberFormat="1" applyFont="1" applyFill="1" applyBorder="1" applyAlignment="1">
      <alignment vertical="center" wrapText="1"/>
    </xf>
    <xf numFmtId="4" fontId="25" fillId="3" borderId="68" xfId="1" applyNumberFormat="1" applyFont="1" applyFill="1" applyBorder="1" applyAlignment="1">
      <alignment horizontal="center" vertical="center"/>
    </xf>
    <xf numFmtId="3" fontId="25" fillId="3" borderId="68" xfId="1" applyNumberFormat="1" applyFont="1" applyFill="1" applyBorder="1" applyAlignment="1">
      <alignment horizontal="center" vertical="center"/>
    </xf>
    <xf numFmtId="4" fontId="25" fillId="3" borderId="16" xfId="1" applyNumberFormat="1" applyFont="1" applyFill="1" applyBorder="1" applyAlignment="1">
      <alignment horizontal="center" vertical="center"/>
    </xf>
    <xf numFmtId="0" fontId="30" fillId="0" borderId="55" xfId="1" applyFont="1" applyBorder="1" applyProtection="1">
      <protection locked="0"/>
    </xf>
    <xf numFmtId="168" fontId="18" fillId="0" borderId="55" xfId="1" applyNumberFormat="1" applyFont="1" applyBorder="1" applyAlignment="1">
      <alignment horizontal="center" vertical="center" wrapText="1"/>
    </xf>
    <xf numFmtId="169" fontId="19" fillId="0" borderId="55" xfId="1" applyNumberFormat="1" applyFont="1" applyBorder="1" applyAlignment="1" applyProtection="1">
      <alignment horizontal="right"/>
      <protection locked="0"/>
    </xf>
    <xf numFmtId="168" fontId="18" fillId="0" borderId="0" xfId="1" applyNumberFormat="1" applyFont="1" applyBorder="1" applyAlignment="1">
      <alignment vertical="center" wrapText="1"/>
    </xf>
    <xf numFmtId="0" fontId="30" fillId="0" borderId="0" xfId="1" applyFont="1" applyBorder="1" applyProtection="1">
      <protection locked="0"/>
    </xf>
    <xf numFmtId="169" fontId="19" fillId="0" borderId="0" xfId="1" applyNumberFormat="1" applyFont="1" applyBorder="1" applyAlignment="1" applyProtection="1">
      <protection locked="0"/>
    </xf>
    <xf numFmtId="0" fontId="23" fillId="0" borderId="0" xfId="1" applyFont="1" applyAlignment="1" applyProtection="1">
      <alignment vertical="center"/>
      <protection locked="0"/>
    </xf>
    <xf numFmtId="0" fontId="23" fillId="0" borderId="0" xfId="1" applyFont="1" applyAlignment="1" applyProtection="1">
      <alignment horizontal="center" vertical="center"/>
      <protection locked="0"/>
    </xf>
    <xf numFmtId="0" fontId="23" fillId="0" borderId="56" xfId="1" applyFont="1" applyBorder="1" applyAlignment="1" applyProtection="1">
      <alignment horizontal="center" vertical="center"/>
      <protection locked="0"/>
    </xf>
    <xf numFmtId="0" fontId="31" fillId="0" borderId="0" xfId="1" applyFont="1" applyBorder="1"/>
    <xf numFmtId="0" fontId="32" fillId="0" borderId="0" xfId="1" applyFont="1" applyBorder="1" applyProtection="1">
      <protection locked="0"/>
    </xf>
    <xf numFmtId="0" fontId="33" fillId="0" borderId="0" xfId="1" applyFont="1" applyBorder="1" applyProtection="1">
      <protection locked="0"/>
    </xf>
    <xf numFmtId="0" fontId="1" fillId="0" borderId="0" xfId="1" applyBorder="1" applyProtection="1">
      <protection locked="0"/>
    </xf>
    <xf numFmtId="0" fontId="28" fillId="0" borderId="0" xfId="1" applyFont="1" applyBorder="1"/>
    <xf numFmtId="0" fontId="5" fillId="0" borderId="0" xfId="1" applyFont="1" applyBorder="1" applyAlignment="1" applyProtection="1">
      <alignment horizontal="center" vertical="center"/>
      <protection locked="0"/>
    </xf>
    <xf numFmtId="0" fontId="5" fillId="0" borderId="0" xfId="1" applyFont="1" applyBorder="1" applyAlignment="1" applyProtection="1">
      <alignment horizontal="right"/>
      <protection locked="0"/>
    </xf>
    <xf numFmtId="164" fontId="5" fillId="0" borderId="0" xfId="1" applyNumberFormat="1" applyFont="1" applyBorder="1" applyAlignment="1" applyProtection="1">
      <alignment horizontal="center"/>
      <protection locked="0"/>
    </xf>
    <xf numFmtId="164" fontId="5" fillId="0" borderId="0" xfId="1" applyNumberFormat="1" applyFont="1" applyBorder="1" applyAlignment="1" applyProtection="1">
      <alignment horizontal="center"/>
    </xf>
    <xf numFmtId="164" fontId="5" fillId="0" borderId="5" xfId="1" applyNumberFormat="1" applyFont="1" applyBorder="1" applyAlignment="1" applyProtection="1">
      <alignment horizontal="center"/>
    </xf>
    <xf numFmtId="0" fontId="5" fillId="0" borderId="2" xfId="1" applyFont="1" applyBorder="1" applyAlignment="1" applyProtection="1">
      <alignment horizontal="center"/>
      <protection locked="0"/>
    </xf>
    <xf numFmtId="0" fontId="5" fillId="0" borderId="2" xfId="1" applyFont="1" applyFill="1" applyBorder="1" applyAlignment="1" applyProtection="1">
      <alignment horizontal="center" vertical="center"/>
      <protection locked="0"/>
    </xf>
    <xf numFmtId="0" fontId="5" fillId="0" borderId="3" xfId="1" applyFont="1" applyFill="1" applyBorder="1" applyAlignment="1" applyProtection="1">
      <alignment horizontal="center" vertical="center"/>
      <protection locked="0"/>
    </xf>
    <xf numFmtId="0" fontId="6" fillId="0" borderId="4" xfId="1" applyFont="1" applyBorder="1" applyAlignment="1">
      <alignment vertical="center" wrapText="1"/>
    </xf>
    <xf numFmtId="0" fontId="6" fillId="0" borderId="0" xfId="1" applyFont="1" applyBorder="1" applyAlignment="1">
      <alignment vertical="center" wrapText="1"/>
    </xf>
    <xf numFmtId="0" fontId="5" fillId="0" borderId="0" xfId="1" applyFont="1" applyBorder="1" applyAlignment="1" applyProtection="1">
      <alignment horizontal="center" vertical="center" wrapText="1"/>
      <protection locked="0"/>
    </xf>
    <xf numFmtId="0" fontId="5" fillId="0" borderId="5" xfId="1" applyFont="1" applyBorder="1" applyAlignment="1" applyProtection="1">
      <alignment horizontal="center" vertical="center" wrapText="1"/>
      <protection locked="0"/>
    </xf>
    <xf numFmtId="0" fontId="3" fillId="0" borderId="8" xfId="1" applyFont="1" applyBorder="1" applyAlignment="1" applyProtection="1">
      <alignment horizontal="left" vertical="center" textRotation="90" wrapText="1"/>
      <protection locked="0"/>
    </xf>
    <xf numFmtId="0" fontId="3" fillId="0" borderId="18" xfId="1" applyFont="1" applyBorder="1" applyAlignment="1" applyProtection="1">
      <alignment horizontal="left" vertical="center" textRotation="90" wrapText="1"/>
      <protection locked="0"/>
    </xf>
    <xf numFmtId="0" fontId="3" fillId="0" borderId="33" xfId="1" applyFont="1" applyBorder="1" applyAlignment="1" applyProtection="1">
      <alignment horizontal="left" vertical="center" textRotation="90" wrapText="1"/>
      <protection locked="0"/>
    </xf>
    <xf numFmtId="0" fontId="3" fillId="0" borderId="21" xfId="1" applyFont="1" applyBorder="1" applyAlignment="1" applyProtection="1">
      <alignment horizontal="center" vertical="center" textRotation="90" wrapText="1"/>
      <protection locked="0"/>
    </xf>
    <xf numFmtId="0" fontId="3" fillId="0" borderId="25" xfId="1" applyFont="1" applyBorder="1" applyAlignment="1" applyProtection="1">
      <alignment horizontal="center" vertical="center" textRotation="90" wrapText="1"/>
      <protection locked="0"/>
    </xf>
    <xf numFmtId="0" fontId="3" fillId="0" borderId="6" xfId="1" applyFont="1" applyBorder="1" applyAlignment="1" applyProtection="1">
      <alignment horizontal="center" vertical="center" textRotation="90" wrapText="1"/>
      <protection locked="0"/>
    </xf>
    <xf numFmtId="0" fontId="3" fillId="0" borderId="10" xfId="1" applyFont="1" applyBorder="1" applyAlignment="1" applyProtection="1">
      <alignment horizontal="center" vertical="center" textRotation="90" wrapText="1"/>
      <protection locked="0"/>
    </xf>
    <xf numFmtId="0" fontId="3" fillId="0" borderId="23" xfId="1" applyFont="1" applyBorder="1" applyAlignment="1" applyProtection="1">
      <alignment horizontal="center" vertical="center" textRotation="90" wrapText="1"/>
      <protection locked="0"/>
    </xf>
    <xf numFmtId="0" fontId="3" fillId="0" borderId="1" xfId="1" applyFont="1" applyBorder="1" applyAlignment="1" applyProtection="1">
      <alignment horizontal="center" vertical="center" wrapText="1"/>
      <protection locked="0"/>
    </xf>
    <xf numFmtId="0" fontId="3" fillId="0" borderId="2" xfId="1" applyFont="1" applyBorder="1" applyAlignment="1" applyProtection="1">
      <alignment horizontal="center" vertical="center" wrapText="1"/>
      <protection locked="0"/>
    </xf>
    <xf numFmtId="0" fontId="3" fillId="0" borderId="3" xfId="1" applyFont="1" applyBorder="1" applyAlignment="1" applyProtection="1">
      <alignment horizontal="center" vertical="center" wrapText="1"/>
      <protection locked="0"/>
    </xf>
    <xf numFmtId="0" fontId="3" fillId="0" borderId="11" xfId="1" applyFont="1" applyBorder="1" applyAlignment="1" applyProtection="1">
      <alignment horizontal="center" vertical="center" wrapText="1"/>
      <protection locked="0"/>
    </xf>
    <xf numFmtId="0" fontId="3" fillId="0" borderId="12" xfId="1" applyFont="1" applyBorder="1" applyAlignment="1" applyProtection="1">
      <alignment horizontal="center" vertical="center" wrapText="1"/>
      <protection locked="0"/>
    </xf>
    <xf numFmtId="0" fontId="3" fillId="0" borderId="13" xfId="1" applyFont="1" applyBorder="1" applyAlignment="1" applyProtection="1">
      <alignment horizontal="center" vertical="center" wrapText="1"/>
      <protection locked="0"/>
    </xf>
    <xf numFmtId="0" fontId="3" fillId="0" borderId="7" xfId="1" applyFont="1" applyBorder="1" applyAlignment="1" applyProtection="1">
      <alignment horizontal="center" vertical="center" textRotation="90" wrapText="1"/>
      <protection locked="0"/>
    </xf>
    <xf numFmtId="0" fontId="3" fillId="0" borderId="17" xfId="1" applyFont="1" applyBorder="1" applyAlignment="1" applyProtection="1">
      <alignment horizontal="center" vertical="center" textRotation="90" wrapText="1"/>
      <protection locked="0"/>
    </xf>
    <xf numFmtId="0" fontId="3" fillId="0" borderId="32" xfId="1" applyFont="1" applyBorder="1" applyAlignment="1" applyProtection="1">
      <alignment horizontal="center" vertical="center" textRotation="90" wrapText="1"/>
      <protection locked="0"/>
    </xf>
    <xf numFmtId="0" fontId="3" fillId="0" borderId="8" xfId="1" applyFont="1" applyBorder="1" applyAlignment="1" applyProtection="1">
      <alignment horizontal="right" vertical="center" textRotation="90" wrapText="1"/>
      <protection locked="0"/>
    </xf>
    <xf numFmtId="0" fontId="3" fillId="0" borderId="18" xfId="1" applyFont="1" applyBorder="1" applyAlignment="1" applyProtection="1">
      <alignment horizontal="right" vertical="center" textRotation="90" wrapText="1"/>
      <protection locked="0"/>
    </xf>
    <xf numFmtId="0" fontId="3" fillId="0" borderId="33" xfId="1" applyFont="1" applyBorder="1" applyAlignment="1" applyProtection="1">
      <alignment horizontal="right" vertical="center" textRotation="90" wrapText="1"/>
      <protection locked="0"/>
    </xf>
    <xf numFmtId="0" fontId="3" fillId="0" borderId="0" xfId="1" applyFont="1" applyFill="1" applyBorder="1" applyAlignment="1" applyProtection="1">
      <alignment horizontal="right" vertical="center" wrapText="1"/>
      <protection locked="0"/>
    </xf>
    <xf numFmtId="0" fontId="3" fillId="0" borderId="5" xfId="1" applyFont="1" applyFill="1" applyBorder="1" applyAlignment="1" applyProtection="1">
      <alignment horizontal="right" vertical="center" wrapText="1"/>
      <protection locked="0"/>
    </xf>
    <xf numFmtId="0" fontId="3" fillId="0" borderId="22" xfId="1" applyFont="1" applyBorder="1" applyAlignment="1" applyProtection="1">
      <alignment horizontal="center" vertical="center" textRotation="90" wrapText="1"/>
      <protection locked="0"/>
    </xf>
    <xf numFmtId="0" fontId="3" fillId="0" borderId="26" xfId="1" applyFont="1" applyBorder="1" applyAlignment="1" applyProtection="1">
      <alignment horizontal="center" vertical="center" textRotation="90" wrapText="1"/>
      <protection locked="0"/>
    </xf>
    <xf numFmtId="0" fontId="3" fillId="2" borderId="14" xfId="1" applyFont="1" applyFill="1" applyBorder="1" applyAlignment="1" applyProtection="1">
      <alignment horizontal="center" vertical="center" wrapText="1"/>
      <protection locked="0"/>
    </xf>
    <xf numFmtId="0" fontId="3" fillId="2" borderId="15" xfId="1" applyFont="1" applyFill="1" applyBorder="1" applyAlignment="1" applyProtection="1">
      <alignment horizontal="center" vertical="center" wrapText="1"/>
      <protection locked="0"/>
    </xf>
    <xf numFmtId="0" fontId="3" fillId="2" borderId="16" xfId="1" applyFont="1" applyFill="1" applyBorder="1" applyAlignment="1" applyProtection="1">
      <alignment horizontal="center" vertical="center" wrapText="1"/>
      <protection locked="0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3" xfId="1" applyFont="1" applyFill="1" applyBorder="1" applyAlignment="1" applyProtection="1">
      <alignment horizontal="center" vertical="center" wrapText="1"/>
      <protection locked="0"/>
    </xf>
    <xf numFmtId="0" fontId="4" fillId="0" borderId="14" xfId="1" applyFont="1" applyBorder="1" applyAlignment="1" applyProtection="1">
      <alignment horizontal="center" vertical="center" wrapText="1"/>
      <protection locked="0"/>
    </xf>
    <xf numFmtId="0" fontId="4" fillId="0" borderId="15" xfId="1" applyFont="1" applyBorder="1" applyAlignment="1" applyProtection="1">
      <alignment horizontal="center" vertical="center" wrapText="1"/>
      <protection locked="0"/>
    </xf>
    <xf numFmtId="0" fontId="4" fillId="0" borderId="16" xfId="1" applyFont="1" applyBorder="1" applyAlignment="1" applyProtection="1">
      <alignment horizontal="center" vertical="center" wrapText="1"/>
      <protection locked="0"/>
    </xf>
    <xf numFmtId="0" fontId="3" fillId="3" borderId="27" xfId="1" applyFont="1" applyFill="1" applyBorder="1" applyAlignment="1" applyProtection="1">
      <alignment horizontal="center" vertical="center" wrapText="1"/>
      <protection locked="0"/>
    </xf>
    <xf numFmtId="0" fontId="3" fillId="3" borderId="52" xfId="1" applyFont="1" applyFill="1" applyBorder="1" applyAlignment="1" applyProtection="1">
      <alignment horizontal="center" vertical="center" wrapText="1"/>
      <protection locked="0"/>
    </xf>
    <xf numFmtId="2" fontId="3" fillId="3" borderId="21" xfId="1" applyNumberFormat="1" applyFont="1" applyFill="1" applyBorder="1" applyAlignment="1" applyProtection="1">
      <alignment horizontal="center" vertical="center" wrapText="1"/>
      <protection locked="0"/>
    </xf>
    <xf numFmtId="2" fontId="3" fillId="3" borderId="53" xfId="1" applyNumberFormat="1" applyFont="1" applyFill="1" applyBorder="1" applyAlignment="1" applyProtection="1">
      <alignment horizontal="center" vertical="center" wrapText="1"/>
      <protection locked="0"/>
    </xf>
    <xf numFmtId="2" fontId="3" fillId="3" borderId="28" xfId="1" applyNumberFormat="1" applyFont="1" applyFill="1" applyBorder="1" applyAlignment="1" applyProtection="1">
      <alignment horizontal="center" vertical="center" wrapText="1"/>
      <protection locked="0"/>
    </xf>
    <xf numFmtId="2" fontId="3" fillId="3" borderId="54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9" xfId="1" applyFont="1" applyBorder="1" applyAlignment="1" applyProtection="1">
      <alignment horizontal="center" vertical="center" textRotation="90" wrapText="1"/>
      <protection locked="0"/>
    </xf>
    <xf numFmtId="0" fontId="3" fillId="0" borderId="19" xfId="1" applyFont="1" applyBorder="1" applyAlignment="1" applyProtection="1">
      <alignment horizontal="center" vertical="center" textRotation="90" wrapText="1"/>
      <protection locked="0"/>
    </xf>
    <xf numFmtId="0" fontId="3" fillId="0" borderId="34" xfId="1" applyFont="1" applyBorder="1" applyAlignment="1" applyProtection="1">
      <alignment horizontal="center" vertical="center" textRotation="90" wrapText="1"/>
      <protection locked="0"/>
    </xf>
    <xf numFmtId="0" fontId="3" fillId="0" borderId="14" xfId="1" applyFont="1" applyBorder="1" applyAlignment="1" applyProtection="1">
      <alignment horizontal="center" vertical="center"/>
      <protection locked="0"/>
    </xf>
    <xf numFmtId="0" fontId="3" fillId="0" borderId="15" xfId="1" applyFont="1" applyBorder="1" applyAlignment="1" applyProtection="1">
      <alignment horizontal="center" vertical="center"/>
      <protection locked="0"/>
    </xf>
    <xf numFmtId="0" fontId="3" fillId="0" borderId="16" xfId="1" applyFont="1" applyBorder="1" applyAlignment="1" applyProtection="1">
      <alignment horizontal="center" vertical="center"/>
      <protection locked="0"/>
    </xf>
    <xf numFmtId="0" fontId="3" fillId="0" borderId="20" xfId="1" applyFont="1" applyBorder="1" applyAlignment="1" applyProtection="1">
      <alignment horizontal="center" vertical="center" textRotation="90" wrapText="1"/>
      <protection locked="0"/>
    </xf>
    <xf numFmtId="0" fontId="3" fillId="0" borderId="24" xfId="1" applyFont="1" applyBorder="1" applyAlignment="1" applyProtection="1">
      <alignment horizontal="center" vertical="center" textRotation="90" wrapText="1"/>
      <protection locked="0"/>
    </xf>
    <xf numFmtId="0" fontId="4" fillId="0" borderId="1" xfId="1" applyFont="1" applyFill="1" applyBorder="1" applyAlignment="1" applyProtection="1">
      <alignment horizontal="center"/>
      <protection locked="0"/>
    </xf>
    <xf numFmtId="0" fontId="4" fillId="0" borderId="2" xfId="1" applyFont="1" applyFill="1" applyBorder="1" applyAlignment="1" applyProtection="1">
      <alignment horizontal="center"/>
      <protection locked="0"/>
    </xf>
    <xf numFmtId="0" fontId="4" fillId="0" borderId="3" xfId="1" applyFont="1" applyFill="1" applyBorder="1" applyAlignment="1" applyProtection="1">
      <alignment horizontal="center"/>
      <protection locked="0"/>
    </xf>
    <xf numFmtId="0" fontId="4" fillId="0" borderId="52" xfId="1" applyFont="1" applyBorder="1" applyAlignment="1" applyProtection="1">
      <alignment horizontal="right" vertical="center" wrapText="1"/>
      <protection locked="0"/>
    </xf>
    <xf numFmtId="0" fontId="4" fillId="0" borderId="30" xfId="1" applyFont="1" applyBorder="1" applyAlignment="1" applyProtection="1">
      <alignment horizontal="right" vertical="center" wrapText="1"/>
      <protection locked="0"/>
    </xf>
    <xf numFmtId="0" fontId="4" fillId="0" borderId="31" xfId="1" applyFont="1" applyBorder="1" applyAlignment="1" applyProtection="1">
      <alignment horizontal="right" vertical="center" wrapText="1"/>
      <protection locked="0"/>
    </xf>
    <xf numFmtId="0" fontId="4" fillId="0" borderId="4" xfId="1" applyFont="1" applyFill="1" applyBorder="1" applyAlignment="1" applyProtection="1">
      <alignment horizontal="right" wrapText="1"/>
    </xf>
    <xf numFmtId="0" fontId="4" fillId="0" borderId="0" xfId="1" applyFont="1" applyFill="1" applyBorder="1" applyAlignment="1" applyProtection="1">
      <alignment horizontal="right" wrapText="1"/>
    </xf>
    <xf numFmtId="0" fontId="4" fillId="0" borderId="5" xfId="1" applyFont="1" applyFill="1" applyBorder="1" applyAlignment="1" applyProtection="1">
      <alignment horizontal="right" wrapText="1"/>
    </xf>
    <xf numFmtId="168" fontId="18" fillId="0" borderId="55" xfId="1" applyNumberFormat="1" applyFont="1" applyBorder="1" applyAlignment="1">
      <alignment horizontal="center" vertical="center" wrapText="1"/>
    </xf>
    <xf numFmtId="169" fontId="19" fillId="0" borderId="55" xfId="1" applyNumberFormat="1" applyFont="1" applyBorder="1" applyAlignment="1" applyProtection="1">
      <alignment horizontal="center"/>
      <protection locked="0"/>
    </xf>
    <xf numFmtId="0" fontId="23" fillId="0" borderId="56" xfId="1" applyFont="1" applyBorder="1" applyAlignment="1" applyProtection="1">
      <alignment horizontal="center" vertical="center"/>
      <protection locked="0"/>
    </xf>
    <xf numFmtId="4" fontId="25" fillId="4" borderId="37" xfId="1" applyNumberFormat="1" applyFont="1" applyFill="1" applyBorder="1" applyAlignment="1">
      <alignment horizontal="center" vertical="center" wrapText="1"/>
    </xf>
    <xf numFmtId="4" fontId="25" fillId="4" borderId="8" xfId="1" applyNumberFormat="1" applyFont="1" applyFill="1" applyBorder="1" applyAlignment="1">
      <alignment horizontal="center" vertical="center" wrapText="1"/>
    </xf>
    <xf numFmtId="4" fontId="25" fillId="4" borderId="9" xfId="1" applyNumberFormat="1" applyFont="1" applyFill="1" applyBorder="1" applyAlignment="1">
      <alignment horizontal="center" vertical="center" wrapText="1"/>
    </xf>
    <xf numFmtId="0" fontId="25" fillId="0" borderId="1" xfId="1" applyFont="1" applyBorder="1" applyAlignment="1">
      <alignment horizontal="center" vertical="center" wrapText="1"/>
    </xf>
    <xf numFmtId="0" fontId="25" fillId="0" borderId="4" xfId="1" applyFont="1" applyBorder="1" applyAlignment="1">
      <alignment horizontal="center" vertical="center" wrapText="1"/>
    </xf>
    <xf numFmtId="0" fontId="25" fillId="0" borderId="65" xfId="1" applyFont="1" applyBorder="1" applyAlignment="1">
      <alignment horizontal="center" vertical="center" wrapText="1"/>
    </xf>
    <xf numFmtId="0" fontId="25" fillId="0" borderId="66" xfId="1" applyFont="1" applyBorder="1" applyAlignment="1">
      <alignment horizontal="center" vertical="center" wrapText="1"/>
    </xf>
    <xf numFmtId="0" fontId="25" fillId="0" borderId="11" xfId="1" applyFont="1" applyBorder="1" applyAlignment="1">
      <alignment horizontal="center" vertical="center" wrapText="1"/>
    </xf>
    <xf numFmtId="0" fontId="25" fillId="3" borderId="29" xfId="1" applyFont="1" applyFill="1" applyBorder="1" applyAlignment="1">
      <alignment horizontal="center" vertical="center" wrapText="1"/>
    </xf>
    <xf numFmtId="0" fontId="25" fillId="3" borderId="67" xfId="1" applyFont="1" applyFill="1" applyBorder="1" applyAlignment="1">
      <alignment horizontal="center" vertical="center" wrapText="1"/>
    </xf>
    <xf numFmtId="0" fontId="25" fillId="0" borderId="0" xfId="1" applyFont="1" applyAlignment="1">
      <alignment horizontal="center" vertical="center"/>
    </xf>
    <xf numFmtId="0" fontId="25" fillId="0" borderId="6" xfId="1" applyFont="1" applyBorder="1" applyAlignment="1">
      <alignment horizontal="center" vertical="center" wrapText="1"/>
    </xf>
    <xf numFmtId="0" fontId="25" fillId="0" borderId="57" xfId="1" applyFont="1" applyBorder="1" applyAlignment="1">
      <alignment horizontal="center" vertical="center" wrapText="1"/>
    </xf>
  </cellXfs>
  <cellStyles count="13">
    <cellStyle name=" 1" xfId="3"/>
    <cellStyle name="Обычный" xfId="0" builtinId="0"/>
    <cellStyle name="Обычный 12" xfId="4"/>
    <cellStyle name="Обычный 2" xfId="1"/>
    <cellStyle name="Обычный 2 3" xfId="5"/>
    <cellStyle name="Обычный 3" xfId="6"/>
    <cellStyle name="Обычный 3 2" xfId="2"/>
    <cellStyle name="Обычный 4" xfId="7"/>
    <cellStyle name="Обычный 5" xfId="8"/>
    <cellStyle name="Обычный 6" xfId="9"/>
    <cellStyle name="Стиль 1" xfId="10"/>
    <cellStyle name="Стиль 1 6" xfId="11"/>
    <cellStyle name="Стиль 1_Додаток 2 до Наказу 2011_ЕВП_КТГ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vchenko-en/Desktop/&#1047;&#1042;&#1030;&#1058;-2017/04%20&#1050;&#1042;&#1030;&#1058;&#1045;&#1053;&#1068;/&#1050;&#1042;&#1030;&#1058;&#1045;&#1053;&#106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(2)"/>
      <sheetName val=" розрахунок до маршруту 1 (2)"/>
      <sheetName val="додаток1 до маршруту 1 (2)"/>
      <sheetName val="бланк роси"/>
      <sheetName val="T.t.ros"/>
      <sheetName val="T.t.ros(ГРС)"/>
      <sheetName val="Додаток"/>
      <sheetName val="відбір_витрати"/>
      <sheetName val="розрахунок для ПАТ(3)"/>
      <sheetName val="АКТ(3)"/>
      <sheetName val="облік витрат"/>
      <sheetName val="АКТвитрат"/>
      <sheetName val="Звіт (2)"/>
      <sheetName val="t.t.роси Н"/>
      <sheetName val="пал.газ КС"/>
      <sheetName val="Добові"/>
      <sheetName val="Добові (2)"/>
      <sheetName val=" розрахунок"/>
      <sheetName val="1"/>
      <sheetName val=" розрахунок до маршруту 1"/>
      <sheetName val="додаток1 до маршруту 1"/>
      <sheetName val="2"/>
      <sheetName val=" розрахунок до маршруту 2"/>
      <sheetName val="додаток1 до маршруту 2"/>
      <sheetName val="3"/>
      <sheetName val=" розрахунок до маршруту 3"/>
      <sheetName val="додаток1 до маршруту 3"/>
      <sheetName val="4"/>
      <sheetName val=" розрахунок до маршруту 4"/>
      <sheetName val="додаток1 до маршруту 4"/>
      <sheetName val="5"/>
      <sheetName val=" розрахунок до маршруту 5"/>
      <sheetName val="додаток1 до маршруту 5"/>
      <sheetName val="ПАЛ.ГАЗ"/>
      <sheetName val=" розрахунок до пал. газ"/>
      <sheetName val="СПИРТ(3)"/>
      <sheetName val="ОЛИВА(2)"/>
      <sheetName val="НОВА"/>
      <sheetName val="ТО-2"/>
      <sheetName val="ТО-3"/>
      <sheetName val="план робіт"/>
      <sheetName val="t.t.роси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F1">
            <v>42858</v>
          </cell>
          <cell r="L1">
            <v>42826</v>
          </cell>
          <cell r="N1">
            <v>42855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5">
          <cell r="AG5">
            <v>284.27199999999999</v>
          </cell>
        </row>
      </sheetData>
      <sheetData sheetId="17">
        <row r="95">
          <cell r="BR95">
            <v>1638.0430000000003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51"/>
  <sheetViews>
    <sheetView tabSelected="1" view="pageBreakPreview" topLeftCell="A22" zoomScale="80" zoomScaleNormal="70" zoomScaleSheetLayoutView="80" workbookViewId="0">
      <selection activeCell="I58" sqref="I58"/>
    </sheetView>
  </sheetViews>
  <sheetFormatPr defaultColWidth="9.140625" defaultRowHeight="15" x14ac:dyDescent="0.25"/>
  <cols>
    <col min="1" max="1" width="4.85546875" style="4" customWidth="1"/>
    <col min="2" max="2" width="8.42578125" style="4" customWidth="1"/>
    <col min="3" max="4" width="8.28515625" style="4" customWidth="1"/>
    <col min="5" max="5" width="7.85546875" style="4" customWidth="1"/>
    <col min="6" max="6" width="7.140625" style="4" customWidth="1"/>
    <col min="7" max="7" width="7.42578125" style="4" customWidth="1"/>
    <col min="8" max="8" width="7.140625" style="4" customWidth="1"/>
    <col min="9" max="9" width="7.28515625" style="4" customWidth="1"/>
    <col min="10" max="10" width="7.7109375" style="4" customWidth="1"/>
    <col min="11" max="11" width="7.140625" style="4" customWidth="1"/>
    <col min="12" max="12" width="7.7109375" style="4" customWidth="1"/>
    <col min="13" max="13" width="7.85546875" style="4" customWidth="1"/>
    <col min="14" max="14" width="8" style="4" customWidth="1"/>
    <col min="15" max="20" width="6.7109375" style="4" customWidth="1"/>
    <col min="21" max="21" width="7.5703125" style="4" customWidth="1"/>
    <col min="22" max="23" width="6.7109375" style="4" customWidth="1"/>
    <col min="24" max="24" width="7.5703125" style="4" customWidth="1"/>
    <col min="25" max="25" width="7.42578125" style="4" customWidth="1"/>
    <col min="26" max="26" width="7" style="4" customWidth="1"/>
    <col min="27" max="27" width="7.28515625" style="4" customWidth="1"/>
    <col min="28" max="28" width="7.7109375" style="4" customWidth="1"/>
    <col min="29" max="29" width="9.140625" style="4"/>
    <col min="30" max="30" width="7.5703125" style="4" customWidth="1"/>
    <col min="31" max="31" width="9.5703125" style="4" customWidth="1"/>
    <col min="32" max="32" width="7.5703125" style="4" customWidth="1"/>
    <col min="33" max="33" width="10.28515625" style="4" customWidth="1"/>
    <col min="34" max="16384" width="9.140625" style="4"/>
  </cols>
  <sheetData>
    <row r="1" spans="1:33" ht="15.75" x14ac:dyDescent="0.25">
      <c r="A1" s="1"/>
      <c r="B1" s="2"/>
      <c r="C1" s="2"/>
      <c r="D1" s="2"/>
      <c r="E1" s="3"/>
      <c r="F1" s="3"/>
      <c r="G1" s="191" t="s">
        <v>0</v>
      </c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191"/>
      <c r="Z1" s="192"/>
      <c r="AA1" s="192"/>
      <c r="AB1" s="193"/>
    </row>
    <row r="2" spans="1:33" ht="42" customHeight="1" x14ac:dyDescent="0.25">
      <c r="A2" s="194" t="s">
        <v>1</v>
      </c>
      <c r="B2" s="195"/>
      <c r="C2" s="195"/>
      <c r="D2" s="195"/>
      <c r="E2" s="196" t="s">
        <v>2</v>
      </c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  <c r="Z2" s="196"/>
      <c r="AA2" s="196"/>
      <c r="AB2" s="197"/>
    </row>
    <row r="3" spans="1:33" ht="19.5" customHeight="1" x14ac:dyDescent="0.25">
      <c r="A3" s="5" t="s">
        <v>3</v>
      </c>
      <c r="B3" s="6"/>
      <c r="C3" s="6"/>
      <c r="D3" s="6"/>
      <c r="E3" s="6"/>
      <c r="F3" s="7"/>
      <c r="G3" s="196" t="s">
        <v>4</v>
      </c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6"/>
      <c r="T3" s="196"/>
      <c r="U3" s="196"/>
      <c r="V3" s="196"/>
      <c r="W3" s="196"/>
      <c r="X3" s="196"/>
      <c r="Y3" s="196"/>
      <c r="Z3" s="8"/>
      <c r="AA3" s="8"/>
      <c r="AB3" s="9"/>
    </row>
    <row r="4" spans="1:33" ht="15" customHeight="1" x14ac:dyDescent="0.25">
      <c r="A4" s="5" t="s">
        <v>5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8"/>
      <c r="W4" s="8"/>
      <c r="X4" s="8"/>
      <c r="Y4" s="8"/>
      <c r="Z4" s="8"/>
      <c r="AA4" s="8"/>
      <c r="AB4" s="9"/>
    </row>
    <row r="5" spans="1:33" ht="15.75" x14ac:dyDescent="0.25">
      <c r="A5" s="10"/>
      <c r="B5" s="6"/>
      <c r="C5" s="6"/>
      <c r="D5" s="6"/>
      <c r="E5" s="6"/>
      <c r="F5" s="6"/>
      <c r="G5" s="11"/>
      <c r="H5" s="11"/>
      <c r="I5" s="11"/>
      <c r="J5" s="11"/>
      <c r="K5" s="11"/>
      <c r="L5" s="186" t="s">
        <v>6</v>
      </c>
      <c r="M5" s="186"/>
      <c r="N5" s="186"/>
      <c r="O5" s="186"/>
      <c r="P5" s="186"/>
      <c r="Q5" s="186"/>
      <c r="R5" s="186"/>
      <c r="S5" s="186"/>
      <c r="T5" s="186"/>
      <c r="U5" s="6"/>
      <c r="V5" s="187" t="s">
        <v>7</v>
      </c>
      <c r="W5" s="187"/>
      <c r="X5" s="188">
        <f>[1]Додаток!L1</f>
        <v>42826</v>
      </c>
      <c r="Y5" s="188"/>
      <c r="Z5" s="12" t="s">
        <v>8</v>
      </c>
      <c r="AA5" s="189">
        <f>[1]Додаток!N1</f>
        <v>42855</v>
      </c>
      <c r="AB5" s="190"/>
    </row>
    <row r="6" spans="1:33" ht="5.25" customHeight="1" thickBot="1" x14ac:dyDescent="0.3">
      <c r="A6" s="10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9"/>
    </row>
    <row r="7" spans="1:33" ht="29.25" customHeight="1" thickBot="1" x14ac:dyDescent="0.3">
      <c r="A7" s="203" t="s">
        <v>9</v>
      </c>
      <c r="B7" s="206" t="s">
        <v>10</v>
      </c>
      <c r="C7" s="207"/>
      <c r="D7" s="207"/>
      <c r="E7" s="207"/>
      <c r="F7" s="207"/>
      <c r="G7" s="207"/>
      <c r="H7" s="207"/>
      <c r="I7" s="207"/>
      <c r="J7" s="207"/>
      <c r="K7" s="207"/>
      <c r="L7" s="207"/>
      <c r="M7" s="208"/>
      <c r="N7" s="206" t="s">
        <v>11</v>
      </c>
      <c r="O7" s="207"/>
      <c r="P7" s="207"/>
      <c r="Q7" s="207"/>
      <c r="R7" s="207"/>
      <c r="S7" s="207"/>
      <c r="T7" s="207"/>
      <c r="U7" s="207"/>
      <c r="V7" s="207"/>
      <c r="W7" s="207"/>
      <c r="X7" s="212" t="s">
        <v>12</v>
      </c>
      <c r="Y7" s="215" t="s">
        <v>13</v>
      </c>
      <c r="Z7" s="198" t="s">
        <v>14</v>
      </c>
      <c r="AA7" s="198" t="s">
        <v>15</v>
      </c>
      <c r="AB7" s="237" t="s">
        <v>16</v>
      </c>
    </row>
    <row r="8" spans="1:33" ht="16.5" customHeight="1" thickBot="1" x14ac:dyDescent="0.3">
      <c r="A8" s="204"/>
      <c r="B8" s="209"/>
      <c r="C8" s="210"/>
      <c r="D8" s="210"/>
      <c r="E8" s="210"/>
      <c r="F8" s="210"/>
      <c r="G8" s="210"/>
      <c r="H8" s="210"/>
      <c r="I8" s="210"/>
      <c r="J8" s="210"/>
      <c r="K8" s="210"/>
      <c r="L8" s="210"/>
      <c r="M8" s="211"/>
      <c r="N8" s="203" t="s">
        <v>17</v>
      </c>
      <c r="O8" s="240" t="s">
        <v>18</v>
      </c>
      <c r="P8" s="241"/>
      <c r="Q8" s="241"/>
      <c r="R8" s="241"/>
      <c r="S8" s="241"/>
      <c r="T8" s="241"/>
      <c r="U8" s="241"/>
      <c r="V8" s="241"/>
      <c r="W8" s="242"/>
      <c r="X8" s="213"/>
      <c r="Y8" s="216"/>
      <c r="Z8" s="199"/>
      <c r="AA8" s="199"/>
      <c r="AB8" s="238"/>
    </row>
    <row r="9" spans="1:33" ht="32.25" customHeight="1" thickBot="1" x14ac:dyDescent="0.3">
      <c r="A9" s="204"/>
      <c r="B9" s="243" t="s">
        <v>19</v>
      </c>
      <c r="C9" s="201" t="s">
        <v>20</v>
      </c>
      <c r="D9" s="201" t="s">
        <v>21</v>
      </c>
      <c r="E9" s="201" t="s">
        <v>22</v>
      </c>
      <c r="F9" s="201" t="s">
        <v>23</v>
      </c>
      <c r="G9" s="201" t="s">
        <v>24</v>
      </c>
      <c r="H9" s="201" t="s">
        <v>25</v>
      </c>
      <c r="I9" s="201" t="s">
        <v>26</v>
      </c>
      <c r="J9" s="201" t="s">
        <v>27</v>
      </c>
      <c r="K9" s="201" t="s">
        <v>28</v>
      </c>
      <c r="L9" s="201" t="s">
        <v>29</v>
      </c>
      <c r="M9" s="220" t="s">
        <v>30</v>
      </c>
      <c r="N9" s="204"/>
      <c r="O9" s="222" t="s">
        <v>31</v>
      </c>
      <c r="P9" s="223"/>
      <c r="Q9" s="224"/>
      <c r="R9" s="225" t="s">
        <v>32</v>
      </c>
      <c r="S9" s="226"/>
      <c r="T9" s="227"/>
      <c r="U9" s="222" t="s">
        <v>33</v>
      </c>
      <c r="V9" s="223"/>
      <c r="W9" s="224"/>
      <c r="X9" s="213"/>
      <c r="Y9" s="216"/>
      <c r="Z9" s="199"/>
      <c r="AA9" s="199"/>
      <c r="AB9" s="238"/>
    </row>
    <row r="10" spans="1:33" ht="92.25" customHeight="1" thickBot="1" x14ac:dyDescent="0.3">
      <c r="A10" s="205"/>
      <c r="B10" s="244"/>
      <c r="C10" s="202"/>
      <c r="D10" s="202"/>
      <c r="E10" s="202"/>
      <c r="F10" s="202"/>
      <c r="G10" s="202"/>
      <c r="H10" s="202"/>
      <c r="I10" s="202"/>
      <c r="J10" s="202"/>
      <c r="K10" s="202"/>
      <c r="L10" s="202"/>
      <c r="M10" s="221"/>
      <c r="N10" s="205"/>
      <c r="O10" s="13" t="s">
        <v>34</v>
      </c>
      <c r="P10" s="14" t="s">
        <v>35</v>
      </c>
      <c r="Q10" s="15" t="s">
        <v>36</v>
      </c>
      <c r="R10" s="16" t="s">
        <v>34</v>
      </c>
      <c r="S10" s="17" t="s">
        <v>35</v>
      </c>
      <c r="T10" s="18" t="s">
        <v>36</v>
      </c>
      <c r="U10" s="19" t="s">
        <v>34</v>
      </c>
      <c r="V10" s="20" t="s">
        <v>35</v>
      </c>
      <c r="W10" s="21" t="s">
        <v>36</v>
      </c>
      <c r="X10" s="214"/>
      <c r="Y10" s="217"/>
      <c r="Z10" s="200"/>
      <c r="AA10" s="200"/>
      <c r="AB10" s="239"/>
      <c r="AE10" s="4" t="s">
        <v>37</v>
      </c>
    </row>
    <row r="11" spans="1:33" s="40" customFormat="1" x14ac:dyDescent="0.2">
      <c r="A11" s="22">
        <v>1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4"/>
      <c r="N11" s="25"/>
      <c r="O11" s="26">
        <v>8205</v>
      </c>
      <c r="P11" s="27">
        <v>34.356200000000001</v>
      </c>
      <c r="Q11" s="28">
        <v>9.5399999999999991</v>
      </c>
      <c r="R11" s="29">
        <v>9089</v>
      </c>
      <c r="S11" s="30">
        <v>38.056600000000003</v>
      </c>
      <c r="T11" s="28">
        <v>10.57</v>
      </c>
      <c r="U11" s="31"/>
      <c r="V11" s="32"/>
      <c r="W11" s="28"/>
      <c r="X11" s="33"/>
      <c r="Y11" s="34"/>
      <c r="Z11" s="35"/>
      <c r="AA11" s="35"/>
      <c r="AB11" s="36"/>
      <c r="AC11" s="37">
        <f t="shared" ref="AC11:AC40" si="0">SUM(B11:M11)+$K$41+$N$41</f>
        <v>0</v>
      </c>
      <c r="AD11" s="38"/>
      <c r="AE11" s="39"/>
      <c r="AF11" s="39"/>
      <c r="AG11" s="39"/>
    </row>
    <row r="12" spans="1:33" s="40" customFormat="1" x14ac:dyDescent="0.2">
      <c r="A12" s="41">
        <v>2</v>
      </c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3"/>
      <c r="N12" s="44"/>
      <c r="O12" s="45">
        <v>8205</v>
      </c>
      <c r="P12" s="46">
        <v>34.356200000000001</v>
      </c>
      <c r="Q12" s="47">
        <v>9.5399999999999991</v>
      </c>
      <c r="R12" s="48">
        <v>9089</v>
      </c>
      <c r="S12" s="49">
        <v>38.056600000000003</v>
      </c>
      <c r="T12" s="47">
        <v>10.57</v>
      </c>
      <c r="U12" s="50"/>
      <c r="V12" s="51"/>
      <c r="W12" s="47"/>
      <c r="X12" s="33"/>
      <c r="Y12" s="34"/>
      <c r="Z12" s="52"/>
      <c r="AA12" s="52"/>
      <c r="AB12" s="53"/>
      <c r="AC12" s="37">
        <f t="shared" si="0"/>
        <v>0</v>
      </c>
      <c r="AD12" s="38"/>
      <c r="AE12" s="39"/>
      <c r="AF12" s="39"/>
      <c r="AG12" s="39"/>
    </row>
    <row r="13" spans="1:33" s="69" customFormat="1" x14ac:dyDescent="0.25">
      <c r="A13" s="41">
        <v>3</v>
      </c>
      <c r="B13" s="54">
        <v>89.824200000000005</v>
      </c>
      <c r="C13" s="54">
        <v>4.8905000000000003</v>
      </c>
      <c r="D13" s="54">
        <v>1.0234000000000001</v>
      </c>
      <c r="E13" s="54">
        <v>0.1123</v>
      </c>
      <c r="F13" s="54">
        <v>0.17430000000000001</v>
      </c>
      <c r="G13" s="54">
        <v>4.3E-3</v>
      </c>
      <c r="H13" s="54">
        <v>4.5600000000000002E-2</v>
      </c>
      <c r="I13" s="54">
        <v>3.8300000000000001E-2</v>
      </c>
      <c r="J13" s="54">
        <v>6.0299999999999999E-2</v>
      </c>
      <c r="K13" s="54">
        <v>6.8999999999999999E-3</v>
      </c>
      <c r="L13" s="54">
        <v>1.7934000000000001</v>
      </c>
      <c r="M13" s="55">
        <v>2.0264000000000002</v>
      </c>
      <c r="N13" s="56">
        <v>0.75039999999999996</v>
      </c>
      <c r="O13" s="57">
        <v>8206</v>
      </c>
      <c r="P13" s="58">
        <v>34.36</v>
      </c>
      <c r="Q13" s="59">
        <v>9.5399999999999991</v>
      </c>
      <c r="R13" s="60">
        <v>9089</v>
      </c>
      <c r="S13" s="61">
        <v>38.055999999999997</v>
      </c>
      <c r="T13" s="59">
        <v>10.57</v>
      </c>
      <c r="U13" s="62">
        <v>11515</v>
      </c>
      <c r="V13" s="63">
        <v>48.213000000000001</v>
      </c>
      <c r="W13" s="59">
        <v>13.39</v>
      </c>
      <c r="X13" s="64">
        <v>-17.899999999999999</v>
      </c>
      <c r="Y13" s="65">
        <v>-13.1</v>
      </c>
      <c r="Z13" s="52"/>
      <c r="AA13" s="52"/>
      <c r="AB13" s="53"/>
      <c r="AC13" s="66">
        <f t="shared" si="0"/>
        <v>99.999900000000011</v>
      </c>
      <c r="AD13" s="67" t="str">
        <f>IF(AC13=100,"ОК"," ")</f>
        <v xml:space="preserve"> </v>
      </c>
      <c r="AE13" s="68"/>
      <c r="AF13" s="68"/>
      <c r="AG13" s="68"/>
    </row>
    <row r="14" spans="1:33" s="40" customFormat="1" x14ac:dyDescent="0.2">
      <c r="A14" s="41">
        <v>4</v>
      </c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3"/>
      <c r="N14" s="44"/>
      <c r="O14" s="45">
        <v>8206</v>
      </c>
      <c r="P14" s="46">
        <v>34.36</v>
      </c>
      <c r="Q14" s="47">
        <v>9.5399999999999991</v>
      </c>
      <c r="R14" s="48">
        <v>9089</v>
      </c>
      <c r="S14" s="49">
        <v>38.055999999999997</v>
      </c>
      <c r="T14" s="47">
        <v>10.57</v>
      </c>
      <c r="U14" s="50"/>
      <c r="V14" s="51"/>
      <c r="W14" s="47"/>
      <c r="X14" s="33"/>
      <c r="Y14" s="34"/>
      <c r="Z14" s="52"/>
      <c r="AA14" s="52"/>
      <c r="AB14" s="53"/>
      <c r="AC14" s="37">
        <f t="shared" si="0"/>
        <v>0</v>
      </c>
      <c r="AD14" s="38" t="str">
        <f t="shared" ref="AD14:AD39" si="1">IF(AC14=100,"ОК"," ")</f>
        <v xml:space="preserve"> </v>
      </c>
      <c r="AE14" s="39"/>
      <c r="AF14" s="39"/>
      <c r="AG14" s="39"/>
    </row>
    <row r="15" spans="1:33" s="40" customFormat="1" x14ac:dyDescent="0.2">
      <c r="A15" s="70">
        <v>5</v>
      </c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3"/>
      <c r="N15" s="44"/>
      <c r="O15" s="45">
        <v>8206</v>
      </c>
      <c r="P15" s="46">
        <v>34.36</v>
      </c>
      <c r="Q15" s="47">
        <v>9.5399999999999991</v>
      </c>
      <c r="R15" s="48">
        <v>9089</v>
      </c>
      <c r="S15" s="49">
        <v>38.055999999999997</v>
      </c>
      <c r="T15" s="47">
        <v>10.57</v>
      </c>
      <c r="U15" s="50"/>
      <c r="V15" s="51"/>
      <c r="W15" s="47"/>
      <c r="X15" s="33"/>
      <c r="Y15" s="34"/>
      <c r="Z15" s="35"/>
      <c r="AA15" s="35"/>
      <c r="AB15" s="36"/>
      <c r="AC15" s="37">
        <f t="shared" si="0"/>
        <v>0</v>
      </c>
      <c r="AD15" s="38" t="str">
        <f t="shared" si="1"/>
        <v xml:space="preserve"> </v>
      </c>
      <c r="AE15" s="39"/>
      <c r="AF15" s="39"/>
      <c r="AG15" s="39"/>
    </row>
    <row r="16" spans="1:33" s="40" customFormat="1" x14ac:dyDescent="0.2">
      <c r="A16" s="41">
        <v>6</v>
      </c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3"/>
      <c r="N16" s="44"/>
      <c r="O16" s="45">
        <v>8206</v>
      </c>
      <c r="P16" s="46">
        <v>34.36</v>
      </c>
      <c r="Q16" s="47">
        <v>9.5399999999999991</v>
      </c>
      <c r="R16" s="48">
        <v>9089</v>
      </c>
      <c r="S16" s="49">
        <v>38.055999999999997</v>
      </c>
      <c r="T16" s="47">
        <v>10.57</v>
      </c>
      <c r="U16" s="50"/>
      <c r="V16" s="51"/>
      <c r="W16" s="47"/>
      <c r="X16" s="33"/>
      <c r="Y16" s="34"/>
      <c r="Z16" s="52"/>
      <c r="AA16" s="52"/>
      <c r="AB16" s="53"/>
      <c r="AC16" s="37">
        <f t="shared" si="0"/>
        <v>0</v>
      </c>
      <c r="AD16" s="38" t="str">
        <f t="shared" si="1"/>
        <v xml:space="preserve"> </v>
      </c>
      <c r="AE16" s="39"/>
      <c r="AF16" s="39"/>
      <c r="AG16" s="39"/>
    </row>
    <row r="17" spans="1:33" s="40" customFormat="1" x14ac:dyDescent="0.2">
      <c r="A17" s="70">
        <v>7</v>
      </c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5"/>
      <c r="N17" s="56"/>
      <c r="O17" s="45">
        <v>8206</v>
      </c>
      <c r="P17" s="46">
        <v>34.36</v>
      </c>
      <c r="Q17" s="47">
        <v>9.5399999999999991</v>
      </c>
      <c r="R17" s="48">
        <v>9089</v>
      </c>
      <c r="S17" s="49">
        <v>38.055999999999997</v>
      </c>
      <c r="T17" s="47">
        <v>10.57</v>
      </c>
      <c r="U17" s="62"/>
      <c r="V17" s="63"/>
      <c r="W17" s="59"/>
      <c r="X17" s="33"/>
      <c r="Y17" s="34"/>
      <c r="Z17" s="35"/>
      <c r="AA17" s="35"/>
      <c r="AB17" s="36"/>
      <c r="AC17" s="37">
        <f t="shared" si="0"/>
        <v>0</v>
      </c>
      <c r="AD17" s="38" t="str">
        <f t="shared" si="1"/>
        <v xml:space="preserve"> </v>
      </c>
      <c r="AE17" s="39"/>
      <c r="AF17" s="39"/>
      <c r="AG17" s="39"/>
    </row>
    <row r="18" spans="1:33" s="40" customFormat="1" x14ac:dyDescent="0.2">
      <c r="A18" s="41">
        <v>8</v>
      </c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3"/>
      <c r="N18" s="44"/>
      <c r="O18" s="45">
        <v>8206</v>
      </c>
      <c r="P18" s="46">
        <v>34.36</v>
      </c>
      <c r="Q18" s="47">
        <v>9.5399999999999991</v>
      </c>
      <c r="R18" s="48">
        <v>9089</v>
      </c>
      <c r="S18" s="49">
        <v>38.055999999999997</v>
      </c>
      <c r="T18" s="47">
        <v>10.57</v>
      </c>
      <c r="U18" s="50"/>
      <c r="V18" s="51"/>
      <c r="W18" s="47"/>
      <c r="X18" s="33"/>
      <c r="Y18" s="34"/>
      <c r="Z18" s="52"/>
      <c r="AA18" s="52"/>
      <c r="AB18" s="53"/>
      <c r="AC18" s="37">
        <f t="shared" si="0"/>
        <v>0</v>
      </c>
      <c r="AD18" s="38" t="str">
        <f t="shared" si="1"/>
        <v xml:space="preserve"> </v>
      </c>
      <c r="AE18" s="39"/>
      <c r="AF18" s="39"/>
      <c r="AG18" s="39"/>
    </row>
    <row r="19" spans="1:33" s="69" customFormat="1" x14ac:dyDescent="0.25">
      <c r="A19" s="41">
        <v>9</v>
      </c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3"/>
      <c r="N19" s="44"/>
      <c r="O19" s="45">
        <v>8206</v>
      </c>
      <c r="P19" s="46">
        <v>34.36</v>
      </c>
      <c r="Q19" s="47">
        <v>9.5399999999999991</v>
      </c>
      <c r="R19" s="48">
        <v>9089</v>
      </c>
      <c r="S19" s="49">
        <v>38.055999999999997</v>
      </c>
      <c r="T19" s="47">
        <v>10.57</v>
      </c>
      <c r="U19" s="50"/>
      <c r="V19" s="51"/>
      <c r="W19" s="47"/>
      <c r="X19" s="33"/>
      <c r="Y19" s="34"/>
      <c r="Z19" s="71"/>
      <c r="AA19" s="71"/>
      <c r="AB19" s="53"/>
      <c r="AC19" s="66">
        <f t="shared" si="0"/>
        <v>0</v>
      </c>
      <c r="AD19" s="67" t="str">
        <f t="shared" si="1"/>
        <v xml:space="preserve"> </v>
      </c>
      <c r="AE19" s="68"/>
      <c r="AF19" s="68"/>
      <c r="AG19" s="68"/>
    </row>
    <row r="20" spans="1:33" s="69" customFormat="1" x14ac:dyDescent="0.25">
      <c r="A20" s="41">
        <v>10</v>
      </c>
      <c r="B20" s="54">
        <v>89.3934</v>
      </c>
      <c r="C20" s="54">
        <v>5.1123000000000003</v>
      </c>
      <c r="D20" s="54">
        <v>1.1704000000000001</v>
      </c>
      <c r="E20" s="54">
        <v>0.1232</v>
      </c>
      <c r="F20" s="54">
        <v>0.2019</v>
      </c>
      <c r="G20" s="54">
        <v>4.4000000000000003E-3</v>
      </c>
      <c r="H20" s="54">
        <v>5.0200000000000002E-2</v>
      </c>
      <c r="I20" s="54">
        <v>4.4499999999999998E-2</v>
      </c>
      <c r="J20" s="54">
        <v>6.59E-2</v>
      </c>
      <c r="K20" s="54">
        <v>5.3E-3</v>
      </c>
      <c r="L20" s="54">
        <v>1.7556</v>
      </c>
      <c r="M20" s="55">
        <v>2.0728</v>
      </c>
      <c r="N20" s="56">
        <v>0.75490000000000002</v>
      </c>
      <c r="O20" s="57">
        <v>8249</v>
      </c>
      <c r="P20" s="58">
        <v>34.537300000000002</v>
      </c>
      <c r="Q20" s="59">
        <v>9.59</v>
      </c>
      <c r="R20" s="60">
        <v>9135</v>
      </c>
      <c r="S20" s="61">
        <v>38.2498</v>
      </c>
      <c r="T20" s="59">
        <v>10.62</v>
      </c>
      <c r="U20" s="62">
        <v>11539</v>
      </c>
      <c r="V20" s="63">
        <v>48.314500000000002</v>
      </c>
      <c r="W20" s="59">
        <v>13.42</v>
      </c>
      <c r="X20" s="64">
        <v>-14.9</v>
      </c>
      <c r="Y20" s="65">
        <v>-12.6</v>
      </c>
      <c r="Z20" s="52"/>
      <c r="AA20" s="52"/>
      <c r="AB20" s="53"/>
      <c r="AC20" s="66">
        <f t="shared" si="0"/>
        <v>99.999900000000011</v>
      </c>
      <c r="AD20" s="67" t="str">
        <f t="shared" si="1"/>
        <v xml:space="preserve"> </v>
      </c>
      <c r="AE20" s="68"/>
      <c r="AF20" s="68"/>
      <c r="AG20" s="68"/>
    </row>
    <row r="21" spans="1:33" s="69" customFormat="1" x14ac:dyDescent="0.25">
      <c r="A21" s="41">
        <v>11</v>
      </c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3"/>
      <c r="N21" s="44"/>
      <c r="O21" s="45">
        <v>8249</v>
      </c>
      <c r="P21" s="46">
        <v>34.537300000000002</v>
      </c>
      <c r="Q21" s="47">
        <v>9.59</v>
      </c>
      <c r="R21" s="48">
        <v>9135</v>
      </c>
      <c r="S21" s="49">
        <v>38.2498</v>
      </c>
      <c r="T21" s="47">
        <v>10.62</v>
      </c>
      <c r="U21" s="50"/>
      <c r="V21" s="51"/>
      <c r="W21" s="47"/>
      <c r="X21" s="33"/>
      <c r="Y21" s="34"/>
      <c r="Z21" s="52"/>
      <c r="AA21" s="52"/>
      <c r="AB21" s="53"/>
      <c r="AC21" s="66">
        <f t="shared" si="0"/>
        <v>0</v>
      </c>
      <c r="AD21" s="67" t="str">
        <f t="shared" si="1"/>
        <v xml:space="preserve"> </v>
      </c>
      <c r="AE21" s="68"/>
      <c r="AF21" s="68"/>
      <c r="AG21" s="68"/>
    </row>
    <row r="22" spans="1:33" s="69" customFormat="1" x14ac:dyDescent="0.25">
      <c r="A22" s="70">
        <v>12</v>
      </c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3"/>
      <c r="N22" s="44"/>
      <c r="O22" s="45">
        <v>8249</v>
      </c>
      <c r="P22" s="46">
        <v>34.537300000000002</v>
      </c>
      <c r="Q22" s="47">
        <v>9.59</v>
      </c>
      <c r="R22" s="48">
        <v>9135</v>
      </c>
      <c r="S22" s="49">
        <v>38.2498</v>
      </c>
      <c r="T22" s="47">
        <v>10.62</v>
      </c>
      <c r="U22" s="50"/>
      <c r="V22" s="51"/>
      <c r="W22" s="47"/>
      <c r="X22" s="33"/>
      <c r="Y22" s="34"/>
      <c r="Z22" s="35"/>
      <c r="AA22" s="35"/>
      <c r="AB22" s="36"/>
      <c r="AC22" s="66">
        <f t="shared" si="0"/>
        <v>0</v>
      </c>
      <c r="AD22" s="67" t="str">
        <f t="shared" si="1"/>
        <v xml:space="preserve"> </v>
      </c>
      <c r="AE22" s="68"/>
      <c r="AF22" s="68"/>
      <c r="AG22" s="68"/>
    </row>
    <row r="23" spans="1:33" s="69" customFormat="1" x14ac:dyDescent="0.25">
      <c r="A23" s="41">
        <v>13</v>
      </c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5"/>
      <c r="N23" s="56"/>
      <c r="O23" s="45">
        <v>8249</v>
      </c>
      <c r="P23" s="46">
        <v>34.537300000000002</v>
      </c>
      <c r="Q23" s="47">
        <v>9.59</v>
      </c>
      <c r="R23" s="48">
        <v>9135</v>
      </c>
      <c r="S23" s="49">
        <v>38.2498</v>
      </c>
      <c r="T23" s="47">
        <v>10.62</v>
      </c>
      <c r="U23" s="62"/>
      <c r="V23" s="63"/>
      <c r="W23" s="59"/>
      <c r="X23" s="33"/>
      <c r="Y23" s="34"/>
      <c r="Z23" s="52"/>
      <c r="AA23" s="52"/>
      <c r="AB23" s="53"/>
      <c r="AC23" s="66">
        <f t="shared" si="0"/>
        <v>0</v>
      </c>
      <c r="AD23" s="67" t="str">
        <f t="shared" si="1"/>
        <v xml:space="preserve"> </v>
      </c>
      <c r="AE23" s="68"/>
      <c r="AF23" s="68"/>
      <c r="AG23" s="68"/>
    </row>
    <row r="24" spans="1:33" s="69" customFormat="1" x14ac:dyDescent="0.25">
      <c r="A24" s="70">
        <v>14</v>
      </c>
      <c r="B24" s="72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4"/>
      <c r="N24" s="44"/>
      <c r="O24" s="45">
        <v>8249</v>
      </c>
      <c r="P24" s="46">
        <v>34.537300000000002</v>
      </c>
      <c r="Q24" s="47">
        <v>9.59</v>
      </c>
      <c r="R24" s="48">
        <v>9135</v>
      </c>
      <c r="S24" s="49">
        <v>38.2498</v>
      </c>
      <c r="T24" s="47">
        <v>10.62</v>
      </c>
      <c r="U24" s="50"/>
      <c r="V24" s="51"/>
      <c r="W24" s="47"/>
      <c r="X24" s="33"/>
      <c r="Y24" s="34"/>
      <c r="Z24" s="35"/>
      <c r="AA24" s="35"/>
      <c r="AB24" s="36"/>
      <c r="AC24" s="66">
        <f t="shared" si="0"/>
        <v>0</v>
      </c>
      <c r="AD24" s="67" t="str">
        <f t="shared" si="1"/>
        <v xml:space="preserve"> </v>
      </c>
      <c r="AE24" s="68"/>
      <c r="AF24" s="68"/>
      <c r="AG24" s="68"/>
    </row>
    <row r="25" spans="1:33" s="69" customFormat="1" x14ac:dyDescent="0.25">
      <c r="A25" s="41">
        <v>15</v>
      </c>
      <c r="B25" s="75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7"/>
      <c r="N25" s="44"/>
      <c r="O25" s="45">
        <v>8249</v>
      </c>
      <c r="P25" s="46">
        <v>34.537300000000002</v>
      </c>
      <c r="Q25" s="47">
        <v>9.59</v>
      </c>
      <c r="R25" s="48">
        <v>9135</v>
      </c>
      <c r="S25" s="49">
        <v>38.2498</v>
      </c>
      <c r="T25" s="47">
        <v>10.62</v>
      </c>
      <c r="U25" s="50"/>
      <c r="V25" s="51"/>
      <c r="W25" s="47"/>
      <c r="X25" s="33"/>
      <c r="Y25" s="34"/>
      <c r="Z25" s="52"/>
      <c r="AA25" s="52"/>
      <c r="AB25" s="53"/>
      <c r="AC25" s="66">
        <f t="shared" si="0"/>
        <v>0</v>
      </c>
      <c r="AD25" s="67" t="str">
        <f t="shared" si="1"/>
        <v xml:space="preserve"> </v>
      </c>
      <c r="AE25" s="68"/>
      <c r="AF25" s="68"/>
      <c r="AG25" s="68"/>
    </row>
    <row r="26" spans="1:33" s="69" customFormat="1" x14ac:dyDescent="0.25">
      <c r="A26" s="41">
        <v>16</v>
      </c>
      <c r="B26" s="78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80"/>
      <c r="N26" s="44"/>
      <c r="O26" s="45">
        <v>8249</v>
      </c>
      <c r="P26" s="46">
        <v>34.537300000000002</v>
      </c>
      <c r="Q26" s="47">
        <v>9.59</v>
      </c>
      <c r="R26" s="48">
        <v>9135</v>
      </c>
      <c r="S26" s="49">
        <v>38.2498</v>
      </c>
      <c r="T26" s="47">
        <v>10.62</v>
      </c>
      <c r="U26" s="50"/>
      <c r="V26" s="51"/>
      <c r="W26" s="47"/>
      <c r="X26" s="33"/>
      <c r="Y26" s="34"/>
      <c r="Z26" s="52"/>
      <c r="AA26" s="52"/>
      <c r="AB26" s="53"/>
      <c r="AC26" s="66">
        <f t="shared" si="0"/>
        <v>0</v>
      </c>
      <c r="AD26" s="67" t="str">
        <f t="shared" si="1"/>
        <v xml:space="preserve"> </v>
      </c>
      <c r="AE26" s="68"/>
      <c r="AF26" s="68"/>
      <c r="AG26" s="68"/>
    </row>
    <row r="27" spans="1:33" s="69" customFormat="1" x14ac:dyDescent="0.25">
      <c r="A27" s="41">
        <v>17</v>
      </c>
      <c r="B27" s="75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7"/>
      <c r="N27" s="44"/>
      <c r="O27" s="45">
        <v>8249</v>
      </c>
      <c r="P27" s="46">
        <v>34.537300000000002</v>
      </c>
      <c r="Q27" s="47">
        <v>9.59</v>
      </c>
      <c r="R27" s="48">
        <v>9135</v>
      </c>
      <c r="S27" s="49">
        <v>38.2498</v>
      </c>
      <c r="T27" s="47">
        <v>10.62</v>
      </c>
      <c r="U27" s="50"/>
      <c r="V27" s="51"/>
      <c r="W27" s="47"/>
      <c r="X27" s="33"/>
      <c r="Y27" s="34"/>
      <c r="Z27" s="52"/>
      <c r="AA27" s="52"/>
      <c r="AB27" s="53"/>
      <c r="AC27" s="66">
        <f t="shared" si="0"/>
        <v>0</v>
      </c>
      <c r="AD27" s="67" t="str">
        <f t="shared" si="1"/>
        <v xml:space="preserve"> </v>
      </c>
      <c r="AE27" s="68"/>
      <c r="AF27" s="68"/>
      <c r="AG27" s="68"/>
    </row>
    <row r="28" spans="1:33" s="69" customFormat="1" x14ac:dyDescent="0.25">
      <c r="A28" s="41">
        <v>18</v>
      </c>
      <c r="B28" s="78">
        <v>89.701700000000002</v>
      </c>
      <c r="C28" s="79">
        <v>4.9930000000000003</v>
      </c>
      <c r="D28" s="79">
        <v>1.1039000000000001</v>
      </c>
      <c r="E28" s="79">
        <v>0.1158</v>
      </c>
      <c r="F28" s="79">
        <v>0.1852</v>
      </c>
      <c r="G28" s="79">
        <v>4.1999999999999997E-3</v>
      </c>
      <c r="H28" s="79">
        <v>4.82E-2</v>
      </c>
      <c r="I28" s="79">
        <v>4.2700000000000002E-2</v>
      </c>
      <c r="J28" s="79">
        <v>6.9599999999999995E-2</v>
      </c>
      <c r="K28" s="79">
        <v>5.5999999999999999E-3</v>
      </c>
      <c r="L28" s="79">
        <v>1.7937000000000001</v>
      </c>
      <c r="M28" s="80">
        <v>1.9362999999999999</v>
      </c>
      <c r="N28" s="56">
        <v>0.75160000000000005</v>
      </c>
      <c r="O28" s="57">
        <v>8236</v>
      </c>
      <c r="P28" s="58">
        <v>34.485999999999997</v>
      </c>
      <c r="Q28" s="59">
        <v>9.58</v>
      </c>
      <c r="R28" s="60">
        <v>9123</v>
      </c>
      <c r="S28" s="61">
        <v>38.195999999999998</v>
      </c>
      <c r="T28" s="59">
        <v>10.61</v>
      </c>
      <c r="U28" s="62">
        <v>11548</v>
      </c>
      <c r="V28" s="63">
        <v>48.352200000000003</v>
      </c>
      <c r="W28" s="59">
        <v>13.43</v>
      </c>
      <c r="X28" s="64">
        <v>-13.9</v>
      </c>
      <c r="Y28" s="65">
        <v>-11.8</v>
      </c>
      <c r="Z28" s="52"/>
      <c r="AA28" s="52"/>
      <c r="AB28" s="53"/>
      <c r="AC28" s="66">
        <f t="shared" si="0"/>
        <v>99.999899999999968</v>
      </c>
      <c r="AD28" s="67" t="str">
        <f t="shared" si="1"/>
        <v xml:space="preserve"> </v>
      </c>
      <c r="AE28" s="68"/>
      <c r="AF28" s="68"/>
      <c r="AG28" s="68"/>
    </row>
    <row r="29" spans="1:33" s="69" customFormat="1" x14ac:dyDescent="0.25">
      <c r="A29" s="70">
        <v>19</v>
      </c>
      <c r="B29" s="72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4"/>
      <c r="N29" s="44"/>
      <c r="O29" s="45">
        <v>8236</v>
      </c>
      <c r="P29" s="46">
        <v>34.485999999999997</v>
      </c>
      <c r="Q29" s="47">
        <v>9.58</v>
      </c>
      <c r="R29" s="48">
        <v>9123</v>
      </c>
      <c r="S29" s="49">
        <v>38.195999999999998</v>
      </c>
      <c r="T29" s="47">
        <v>10.61</v>
      </c>
      <c r="U29" s="50"/>
      <c r="V29" s="51"/>
      <c r="W29" s="47"/>
      <c r="X29" s="33"/>
      <c r="Y29" s="34"/>
      <c r="Z29" s="52" t="s">
        <v>38</v>
      </c>
      <c r="AA29" s="52" t="s">
        <v>39</v>
      </c>
      <c r="AB29" s="53" t="s">
        <v>40</v>
      </c>
      <c r="AC29" s="66">
        <f t="shared" si="0"/>
        <v>0</v>
      </c>
      <c r="AD29" s="67" t="str">
        <f t="shared" si="1"/>
        <v xml:space="preserve"> </v>
      </c>
      <c r="AE29" s="68"/>
      <c r="AF29" s="68"/>
      <c r="AG29" s="68"/>
    </row>
    <row r="30" spans="1:33" s="69" customFormat="1" x14ac:dyDescent="0.25">
      <c r="A30" s="41">
        <v>20</v>
      </c>
      <c r="B30" s="78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80"/>
      <c r="N30" s="81"/>
      <c r="O30" s="45">
        <v>8236</v>
      </c>
      <c r="P30" s="46">
        <v>34.485999999999997</v>
      </c>
      <c r="Q30" s="47">
        <v>9.58</v>
      </c>
      <c r="R30" s="48">
        <v>9123</v>
      </c>
      <c r="S30" s="49">
        <v>38.195999999999998</v>
      </c>
      <c r="T30" s="47">
        <v>10.61</v>
      </c>
      <c r="U30" s="82"/>
      <c r="V30" s="83"/>
      <c r="W30" s="84"/>
      <c r="X30" s="85"/>
      <c r="Y30" s="86"/>
      <c r="Z30" s="52"/>
      <c r="AA30" s="52"/>
      <c r="AB30" s="53"/>
      <c r="AC30" s="66">
        <f t="shared" si="0"/>
        <v>0</v>
      </c>
      <c r="AD30" s="67" t="str">
        <f>IF(AC30=100,"ОК"," ")</f>
        <v xml:space="preserve"> </v>
      </c>
      <c r="AE30" s="68"/>
      <c r="AF30" s="68"/>
      <c r="AG30" s="68"/>
    </row>
    <row r="31" spans="1:33" s="69" customFormat="1" x14ac:dyDescent="0.25">
      <c r="A31" s="70">
        <v>21</v>
      </c>
      <c r="B31" s="72"/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4"/>
      <c r="N31" s="87"/>
      <c r="O31" s="45">
        <v>8236</v>
      </c>
      <c r="P31" s="46">
        <v>34.485999999999997</v>
      </c>
      <c r="Q31" s="47">
        <v>9.58</v>
      </c>
      <c r="R31" s="48">
        <v>9123</v>
      </c>
      <c r="S31" s="49">
        <v>38.195999999999998</v>
      </c>
      <c r="T31" s="47">
        <v>10.61</v>
      </c>
      <c r="U31" s="88"/>
      <c r="V31" s="89"/>
      <c r="W31" s="90"/>
      <c r="X31" s="85"/>
      <c r="Y31" s="86"/>
      <c r="Z31" s="35"/>
      <c r="AA31" s="35"/>
      <c r="AB31" s="36"/>
      <c r="AC31" s="66">
        <f t="shared" si="0"/>
        <v>0</v>
      </c>
      <c r="AD31" s="67" t="str">
        <f t="shared" si="1"/>
        <v xml:space="preserve"> </v>
      </c>
      <c r="AE31" s="68"/>
      <c r="AF31" s="68"/>
      <c r="AG31" s="68"/>
    </row>
    <row r="32" spans="1:33" s="69" customFormat="1" x14ac:dyDescent="0.25">
      <c r="A32" s="41">
        <v>22</v>
      </c>
      <c r="B32" s="78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80"/>
      <c r="N32" s="81"/>
      <c r="O32" s="45">
        <v>8236</v>
      </c>
      <c r="P32" s="46">
        <v>34.485999999999997</v>
      </c>
      <c r="Q32" s="47">
        <v>9.58</v>
      </c>
      <c r="R32" s="48">
        <v>9123</v>
      </c>
      <c r="S32" s="49">
        <v>38.195999999999998</v>
      </c>
      <c r="T32" s="47">
        <v>10.61</v>
      </c>
      <c r="U32" s="82"/>
      <c r="V32" s="83"/>
      <c r="W32" s="84"/>
      <c r="X32" s="85"/>
      <c r="Y32" s="86"/>
      <c r="Z32" s="91"/>
      <c r="AA32" s="91"/>
      <c r="AB32" s="92"/>
      <c r="AC32" s="66">
        <f t="shared" si="0"/>
        <v>0</v>
      </c>
      <c r="AD32" s="67" t="str">
        <f t="shared" si="1"/>
        <v xml:space="preserve"> </v>
      </c>
      <c r="AE32" s="68"/>
      <c r="AF32" s="68"/>
      <c r="AG32" s="68"/>
    </row>
    <row r="33" spans="1:33" s="69" customFormat="1" x14ac:dyDescent="0.25">
      <c r="A33" s="41">
        <v>23</v>
      </c>
      <c r="B33" s="75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7"/>
      <c r="N33" s="93"/>
      <c r="O33" s="45">
        <v>8236</v>
      </c>
      <c r="P33" s="46">
        <v>34.485999999999997</v>
      </c>
      <c r="Q33" s="47">
        <v>9.58</v>
      </c>
      <c r="R33" s="48">
        <v>9123</v>
      </c>
      <c r="S33" s="49">
        <v>38.195999999999998</v>
      </c>
      <c r="T33" s="47">
        <v>10.61</v>
      </c>
      <c r="U33" s="94"/>
      <c r="V33" s="95"/>
      <c r="W33" s="84"/>
      <c r="X33" s="85"/>
      <c r="Y33" s="86"/>
      <c r="Z33" s="52"/>
      <c r="AA33" s="52"/>
      <c r="AB33" s="53"/>
      <c r="AC33" s="66">
        <f t="shared" si="0"/>
        <v>0</v>
      </c>
      <c r="AD33" s="67" t="str">
        <f>IF(AC33=100,"ОК"," ")</f>
        <v xml:space="preserve"> </v>
      </c>
      <c r="AE33" s="68"/>
      <c r="AF33" s="68"/>
      <c r="AG33" s="68"/>
    </row>
    <row r="34" spans="1:33" s="69" customFormat="1" x14ac:dyDescent="0.25">
      <c r="A34" s="41">
        <v>24</v>
      </c>
      <c r="B34" s="78">
        <v>89.826899999999995</v>
      </c>
      <c r="C34" s="79">
        <v>4.9980000000000002</v>
      </c>
      <c r="D34" s="79">
        <v>1.0785</v>
      </c>
      <c r="E34" s="79">
        <v>0.1129</v>
      </c>
      <c r="F34" s="79">
        <v>0.17280000000000001</v>
      </c>
      <c r="G34" s="79">
        <v>4.1999999999999997E-3</v>
      </c>
      <c r="H34" s="79">
        <v>4.5199999999999997E-2</v>
      </c>
      <c r="I34" s="79">
        <v>3.6900000000000002E-2</v>
      </c>
      <c r="J34" s="79">
        <v>7.17E-2</v>
      </c>
      <c r="K34" s="79">
        <v>1.0500000000000001E-2</v>
      </c>
      <c r="L34" s="79">
        <v>1.7238</v>
      </c>
      <c r="M34" s="80">
        <v>1.9184000000000001</v>
      </c>
      <c r="N34" s="81">
        <v>0.75039999999999996</v>
      </c>
      <c r="O34" s="96">
        <v>8236</v>
      </c>
      <c r="P34" s="97">
        <v>34.483699999999999</v>
      </c>
      <c r="Q34" s="84">
        <v>9.58</v>
      </c>
      <c r="R34" s="98">
        <v>9123</v>
      </c>
      <c r="S34" s="99">
        <v>38.194600000000001</v>
      </c>
      <c r="T34" s="100">
        <v>10.61</v>
      </c>
      <c r="U34" s="82">
        <v>11558</v>
      </c>
      <c r="V34" s="83">
        <v>48.389299999999999</v>
      </c>
      <c r="W34" s="84">
        <v>13.44</v>
      </c>
      <c r="X34" s="101">
        <v>-13.4</v>
      </c>
      <c r="Y34" s="102">
        <v>-11.5</v>
      </c>
      <c r="Z34" s="52"/>
      <c r="AA34" s="52"/>
      <c r="AB34" s="53"/>
      <c r="AC34" s="66">
        <f t="shared" si="0"/>
        <v>99.999799999999993</v>
      </c>
      <c r="AD34" s="67" t="str">
        <f t="shared" si="1"/>
        <v xml:space="preserve"> </v>
      </c>
      <c r="AE34" s="68"/>
      <c r="AF34" s="68"/>
      <c r="AG34" s="68"/>
    </row>
    <row r="35" spans="1:33" s="69" customFormat="1" x14ac:dyDescent="0.25">
      <c r="A35" s="41">
        <v>25</v>
      </c>
      <c r="B35" s="75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7"/>
      <c r="N35" s="93"/>
      <c r="O35" s="103">
        <v>8236</v>
      </c>
      <c r="P35" s="104">
        <v>34.483699999999999</v>
      </c>
      <c r="Q35" s="105">
        <v>9.58</v>
      </c>
      <c r="R35" s="106">
        <v>9123</v>
      </c>
      <c r="S35" s="107">
        <v>38.194600000000001</v>
      </c>
      <c r="T35" s="108">
        <v>10.61</v>
      </c>
      <c r="U35" s="94"/>
      <c r="V35" s="95"/>
      <c r="W35" s="84"/>
      <c r="X35" s="85"/>
      <c r="Y35" s="86"/>
      <c r="Z35" s="91"/>
      <c r="AA35" s="91"/>
      <c r="AB35" s="92"/>
      <c r="AC35" s="66">
        <f t="shared" si="0"/>
        <v>0</v>
      </c>
      <c r="AD35" s="67" t="str">
        <f t="shared" si="1"/>
        <v xml:space="preserve"> </v>
      </c>
      <c r="AE35" s="68"/>
      <c r="AF35" s="68"/>
      <c r="AG35" s="68"/>
    </row>
    <row r="36" spans="1:33" s="69" customFormat="1" x14ac:dyDescent="0.25">
      <c r="A36" s="70">
        <v>26</v>
      </c>
      <c r="B36" s="72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4"/>
      <c r="N36" s="87"/>
      <c r="O36" s="103">
        <v>8236</v>
      </c>
      <c r="P36" s="104">
        <v>34.483699999999999</v>
      </c>
      <c r="Q36" s="105">
        <v>9.58</v>
      </c>
      <c r="R36" s="106">
        <v>9123</v>
      </c>
      <c r="S36" s="107">
        <v>38.194600000000001</v>
      </c>
      <c r="T36" s="108">
        <v>10.61</v>
      </c>
      <c r="U36" s="88"/>
      <c r="V36" s="89"/>
      <c r="W36" s="90"/>
      <c r="X36" s="85"/>
      <c r="Y36" s="86"/>
      <c r="Z36" s="35"/>
      <c r="AA36" s="35"/>
      <c r="AB36" s="36"/>
      <c r="AC36" s="66">
        <f t="shared" si="0"/>
        <v>0</v>
      </c>
      <c r="AD36" s="67" t="str">
        <f t="shared" si="1"/>
        <v xml:space="preserve"> </v>
      </c>
      <c r="AE36" s="68"/>
      <c r="AF36" s="68"/>
      <c r="AG36" s="68"/>
    </row>
    <row r="37" spans="1:33" s="69" customFormat="1" x14ac:dyDescent="0.25">
      <c r="A37" s="41">
        <v>27</v>
      </c>
      <c r="B37" s="75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7"/>
      <c r="N37" s="93"/>
      <c r="O37" s="103">
        <v>8236</v>
      </c>
      <c r="P37" s="104">
        <v>34.483699999999999</v>
      </c>
      <c r="Q37" s="105">
        <v>9.58</v>
      </c>
      <c r="R37" s="106">
        <v>9123</v>
      </c>
      <c r="S37" s="107">
        <v>38.194600000000001</v>
      </c>
      <c r="T37" s="108">
        <v>10.61</v>
      </c>
      <c r="U37" s="94"/>
      <c r="V37" s="95"/>
      <c r="W37" s="84"/>
      <c r="X37" s="85"/>
      <c r="Y37" s="86"/>
      <c r="Z37" s="52"/>
      <c r="AA37" s="52"/>
      <c r="AB37" s="53"/>
      <c r="AC37" s="66">
        <f t="shared" si="0"/>
        <v>0</v>
      </c>
      <c r="AD37" s="67" t="str">
        <f t="shared" si="1"/>
        <v xml:space="preserve"> </v>
      </c>
      <c r="AE37" s="68"/>
      <c r="AF37" s="68"/>
      <c r="AG37" s="68"/>
    </row>
    <row r="38" spans="1:33" s="69" customFormat="1" x14ac:dyDescent="0.25">
      <c r="A38" s="70">
        <v>28</v>
      </c>
      <c r="B38" s="72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4"/>
      <c r="N38" s="87"/>
      <c r="O38" s="103">
        <v>8236</v>
      </c>
      <c r="P38" s="104">
        <v>34.483699999999999</v>
      </c>
      <c r="Q38" s="105">
        <v>9.58</v>
      </c>
      <c r="R38" s="106">
        <v>9123</v>
      </c>
      <c r="S38" s="107">
        <v>38.194600000000001</v>
      </c>
      <c r="T38" s="108">
        <v>10.61</v>
      </c>
      <c r="U38" s="88"/>
      <c r="V38" s="89"/>
      <c r="W38" s="90"/>
      <c r="X38" s="85"/>
      <c r="Y38" s="86"/>
      <c r="Z38" s="35"/>
      <c r="AA38" s="35"/>
      <c r="AB38" s="36"/>
      <c r="AC38" s="66">
        <f t="shared" si="0"/>
        <v>0</v>
      </c>
      <c r="AD38" s="67" t="str">
        <f t="shared" si="1"/>
        <v xml:space="preserve"> </v>
      </c>
      <c r="AE38" s="68"/>
      <c r="AF38" s="68"/>
      <c r="AG38" s="68"/>
    </row>
    <row r="39" spans="1:33" s="69" customFormat="1" x14ac:dyDescent="0.25">
      <c r="A39" s="41">
        <v>29</v>
      </c>
      <c r="B39" s="78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80"/>
      <c r="N39" s="81"/>
      <c r="O39" s="103">
        <v>8236</v>
      </c>
      <c r="P39" s="104">
        <v>34.483699999999999</v>
      </c>
      <c r="Q39" s="105">
        <v>9.58</v>
      </c>
      <c r="R39" s="106">
        <v>9123</v>
      </c>
      <c r="S39" s="107">
        <v>38.194600000000001</v>
      </c>
      <c r="T39" s="108">
        <v>10.61</v>
      </c>
      <c r="U39" s="82"/>
      <c r="V39" s="83"/>
      <c r="W39" s="84"/>
      <c r="X39" s="85"/>
      <c r="Y39" s="86"/>
      <c r="Z39" s="52"/>
      <c r="AA39" s="52"/>
      <c r="AB39" s="53"/>
      <c r="AC39" s="66">
        <f t="shared" si="0"/>
        <v>0</v>
      </c>
      <c r="AD39" s="67" t="str">
        <f t="shared" si="1"/>
        <v xml:space="preserve"> </v>
      </c>
      <c r="AE39" s="68"/>
      <c r="AF39" s="68"/>
      <c r="AG39" s="68"/>
    </row>
    <row r="40" spans="1:33" s="69" customFormat="1" ht="15.75" thickBot="1" x14ac:dyDescent="0.3">
      <c r="A40" s="109">
        <v>30</v>
      </c>
      <c r="B40" s="110"/>
      <c r="C40" s="111"/>
      <c r="D40" s="111"/>
      <c r="E40" s="111"/>
      <c r="F40" s="111"/>
      <c r="G40" s="111"/>
      <c r="H40" s="111"/>
      <c r="I40" s="111"/>
      <c r="J40" s="111"/>
      <c r="K40" s="111"/>
      <c r="L40" s="111"/>
      <c r="M40" s="112"/>
      <c r="N40" s="113"/>
      <c r="O40" s="103">
        <v>8236</v>
      </c>
      <c r="P40" s="104">
        <v>34.483699999999999</v>
      </c>
      <c r="Q40" s="105">
        <v>9.58</v>
      </c>
      <c r="R40" s="106">
        <v>9123</v>
      </c>
      <c r="S40" s="107">
        <v>38.194600000000001</v>
      </c>
      <c r="T40" s="108">
        <v>10.61</v>
      </c>
      <c r="U40" s="114"/>
      <c r="V40" s="115"/>
      <c r="W40" s="116"/>
      <c r="X40" s="85"/>
      <c r="Y40" s="86"/>
      <c r="Z40" s="117"/>
      <c r="AA40" s="117"/>
      <c r="AB40" s="118"/>
      <c r="AC40" s="66">
        <f t="shared" si="0"/>
        <v>0</v>
      </c>
      <c r="AD40" s="67"/>
      <c r="AE40" s="68"/>
      <c r="AF40" s="68"/>
      <c r="AG40" s="68"/>
    </row>
    <row r="41" spans="1:33" ht="15" customHeight="1" thickBot="1" x14ac:dyDescent="0.3">
      <c r="A41" s="228" t="s">
        <v>41</v>
      </c>
      <c r="B41" s="229"/>
      <c r="C41" s="229"/>
      <c r="D41" s="229"/>
      <c r="E41" s="229"/>
      <c r="F41" s="229"/>
      <c r="G41" s="229"/>
      <c r="H41" s="229"/>
      <c r="I41" s="229"/>
      <c r="J41" s="229"/>
      <c r="K41" s="229"/>
      <c r="L41" s="229"/>
      <c r="M41" s="229"/>
      <c r="N41" s="230"/>
      <c r="O41" s="231">
        <v>8231.6206728908182</v>
      </c>
      <c r="P41" s="233">
        <v>34.466242976197456</v>
      </c>
      <c r="Q41" s="235">
        <v>9.5721375402947775</v>
      </c>
      <c r="R41" s="231">
        <v>9118</v>
      </c>
      <c r="S41" s="233">
        <v>38.173632147219429</v>
      </c>
      <c r="T41" s="235">
        <v>10.602137540294779</v>
      </c>
      <c r="U41" s="245"/>
      <c r="V41" s="246"/>
      <c r="W41" s="246"/>
      <c r="X41" s="246"/>
      <c r="Y41" s="246"/>
      <c r="Z41" s="246"/>
      <c r="AA41" s="246"/>
      <c r="AB41" s="247"/>
      <c r="AC41" s="119"/>
      <c r="AD41" s="120"/>
      <c r="AE41" s="121"/>
      <c r="AF41" s="121"/>
      <c r="AG41" s="121"/>
    </row>
    <row r="42" spans="1:33" ht="19.5" customHeight="1" thickBot="1" x14ac:dyDescent="0.3">
      <c r="A42" s="10"/>
      <c r="B42" s="122"/>
      <c r="C42" s="122"/>
      <c r="D42" s="122"/>
      <c r="E42" s="122"/>
      <c r="F42" s="122"/>
      <c r="G42" s="122"/>
      <c r="H42" s="248" t="s">
        <v>42</v>
      </c>
      <c r="I42" s="249"/>
      <c r="J42" s="249"/>
      <c r="K42" s="249"/>
      <c r="L42" s="249"/>
      <c r="M42" s="249"/>
      <c r="N42" s="250"/>
      <c r="O42" s="232"/>
      <c r="P42" s="234"/>
      <c r="Q42" s="236"/>
      <c r="R42" s="232"/>
      <c r="S42" s="234"/>
      <c r="T42" s="236"/>
      <c r="U42" s="251"/>
      <c r="V42" s="252"/>
      <c r="W42" s="252"/>
      <c r="X42" s="252"/>
      <c r="Y42" s="252"/>
      <c r="Z42" s="252"/>
      <c r="AA42" s="252"/>
      <c r="AB42" s="253"/>
    </row>
    <row r="43" spans="1:33" ht="22.5" customHeight="1" x14ac:dyDescent="0.25">
      <c r="A43" s="10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218"/>
      <c r="V43" s="218"/>
      <c r="W43" s="218"/>
      <c r="X43" s="218"/>
      <c r="Y43" s="218"/>
      <c r="Z43" s="218"/>
      <c r="AA43" s="218"/>
      <c r="AB43" s="219"/>
    </row>
    <row r="44" spans="1:33" ht="22.5" customHeight="1" x14ac:dyDescent="0.25">
      <c r="A44" s="10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123"/>
      <c r="V44" s="123"/>
      <c r="W44" s="123"/>
      <c r="X44" s="123"/>
      <c r="Y44" s="123"/>
      <c r="Z44" s="123"/>
      <c r="AA44" s="123"/>
      <c r="AB44" s="124"/>
    </row>
    <row r="45" spans="1:33" s="132" customFormat="1" ht="14.1" customHeight="1" x14ac:dyDescent="0.25">
      <c r="A45" s="125"/>
      <c r="B45" s="126" t="s">
        <v>43</v>
      </c>
      <c r="C45" s="127"/>
      <c r="D45" s="127"/>
      <c r="E45" s="127"/>
      <c r="F45" s="127"/>
      <c r="G45" s="127"/>
      <c r="H45" s="127"/>
      <c r="I45" s="127"/>
      <c r="J45" s="127"/>
      <c r="K45" s="127"/>
      <c r="L45" s="127"/>
      <c r="M45" s="254" t="s">
        <v>44</v>
      </c>
      <c r="N45" s="254"/>
      <c r="O45" s="254"/>
      <c r="P45" s="128"/>
      <c r="Q45" s="127"/>
      <c r="R45" s="255">
        <f>[1]Додаток!F1</f>
        <v>42858</v>
      </c>
      <c r="S45" s="255"/>
      <c r="T45" s="255"/>
      <c r="U45" s="129"/>
      <c r="V45" s="129"/>
      <c r="W45" s="129"/>
      <c r="X45" s="129"/>
      <c r="Y45" s="129"/>
      <c r="Z45" s="129"/>
      <c r="AA45" s="129"/>
      <c r="AB45" s="130"/>
      <c r="AC45" s="131"/>
      <c r="AE45" s="133"/>
    </row>
    <row r="46" spans="1:33" s="132" customFormat="1" ht="7.5" customHeight="1" x14ac:dyDescent="0.25">
      <c r="A46" s="125"/>
      <c r="B46" s="134"/>
      <c r="C46" s="135" t="s">
        <v>45</v>
      </c>
      <c r="D46" s="136"/>
      <c r="E46" s="137"/>
      <c r="F46" s="137"/>
      <c r="G46" s="137"/>
      <c r="H46" s="137"/>
      <c r="I46" s="137"/>
      <c r="J46" s="137"/>
      <c r="K46" s="135" t="s">
        <v>46</v>
      </c>
      <c r="L46" s="138"/>
      <c r="M46" s="139"/>
      <c r="N46" s="135" t="s">
        <v>47</v>
      </c>
      <c r="O46" s="139"/>
      <c r="P46" s="139"/>
      <c r="Q46" s="138"/>
      <c r="R46" s="256" t="s">
        <v>48</v>
      </c>
      <c r="S46" s="256"/>
      <c r="T46" s="256"/>
      <c r="U46" s="129"/>
      <c r="V46" s="129"/>
      <c r="W46" s="129"/>
      <c r="X46" s="129"/>
      <c r="Y46" s="129"/>
      <c r="Z46" s="129"/>
      <c r="AA46" s="129"/>
      <c r="AB46" s="130"/>
      <c r="AC46" s="131"/>
      <c r="AE46" s="133"/>
    </row>
    <row r="47" spans="1:33" s="132" customFormat="1" ht="14.1" customHeight="1" x14ac:dyDescent="0.25">
      <c r="A47" s="125"/>
      <c r="B47" s="126" t="s">
        <v>49</v>
      </c>
      <c r="C47" s="127"/>
      <c r="D47" s="127"/>
      <c r="E47" s="127"/>
      <c r="F47" s="127"/>
      <c r="G47" s="127"/>
      <c r="H47" s="127"/>
      <c r="I47" s="127"/>
      <c r="J47" s="127"/>
      <c r="K47" s="127"/>
      <c r="L47" s="127"/>
      <c r="M47" s="254" t="s">
        <v>50</v>
      </c>
      <c r="N47" s="254"/>
      <c r="O47" s="254"/>
      <c r="P47" s="128"/>
      <c r="Q47" s="127"/>
      <c r="R47" s="255">
        <f>R45</f>
        <v>42858</v>
      </c>
      <c r="S47" s="255"/>
      <c r="T47" s="255"/>
      <c r="U47" s="140"/>
      <c r="V47" s="140"/>
      <c r="W47" s="140"/>
      <c r="X47" s="140"/>
      <c r="Y47" s="140"/>
      <c r="Z47" s="140"/>
      <c r="AA47" s="140"/>
      <c r="AB47" s="141"/>
      <c r="AC47" s="131"/>
      <c r="AE47" s="133"/>
    </row>
    <row r="48" spans="1:33" s="132" customFormat="1" ht="7.5" customHeight="1" x14ac:dyDescent="0.25">
      <c r="A48" s="125"/>
      <c r="B48" s="6"/>
      <c r="C48" s="135" t="s">
        <v>51</v>
      </c>
      <c r="D48" s="137"/>
      <c r="E48" s="136"/>
      <c r="F48" s="137"/>
      <c r="G48" s="137"/>
      <c r="H48" s="137"/>
      <c r="I48" s="137"/>
      <c r="J48" s="137"/>
      <c r="K48" s="135" t="s">
        <v>46</v>
      </c>
      <c r="L48" s="138"/>
      <c r="M48" s="139"/>
      <c r="N48" s="135" t="s">
        <v>47</v>
      </c>
      <c r="O48" s="139"/>
      <c r="P48" s="139"/>
      <c r="Q48" s="138"/>
      <c r="R48" s="256" t="s">
        <v>48</v>
      </c>
      <c r="S48" s="256"/>
      <c r="T48" s="256"/>
      <c r="U48" s="140"/>
      <c r="V48" s="140"/>
      <c r="W48" s="140"/>
      <c r="X48" s="140"/>
      <c r="Y48" s="140"/>
      <c r="Z48" s="140"/>
      <c r="AA48" s="140"/>
      <c r="AB48" s="141"/>
      <c r="AC48" s="131"/>
      <c r="AE48" s="133"/>
    </row>
    <row r="49" spans="1:31" s="132" customFormat="1" ht="14.1" customHeight="1" x14ac:dyDescent="0.25">
      <c r="A49" s="125"/>
      <c r="B49" s="126" t="s">
        <v>52</v>
      </c>
      <c r="C49" s="127"/>
      <c r="D49" s="127"/>
      <c r="E49" s="127"/>
      <c r="F49" s="127"/>
      <c r="G49" s="127"/>
      <c r="H49" s="127"/>
      <c r="I49" s="127"/>
      <c r="J49" s="127"/>
      <c r="K49" s="127"/>
      <c r="L49" s="127"/>
      <c r="M49" s="254" t="s">
        <v>53</v>
      </c>
      <c r="N49" s="254"/>
      <c r="O49" s="254"/>
      <c r="P49" s="128"/>
      <c r="Q49" s="128"/>
      <c r="R49" s="255">
        <f>R45</f>
        <v>42858</v>
      </c>
      <c r="S49" s="255"/>
      <c r="T49" s="255"/>
      <c r="U49" s="140"/>
      <c r="V49" s="140"/>
      <c r="W49" s="140"/>
      <c r="X49" s="140"/>
      <c r="Y49" s="140"/>
      <c r="Z49" s="140"/>
      <c r="AA49" s="140"/>
      <c r="AB49" s="141"/>
      <c r="AC49" s="131"/>
      <c r="AE49" s="133"/>
    </row>
    <row r="50" spans="1:31" s="132" customFormat="1" ht="6.75" customHeight="1" x14ac:dyDescent="0.25">
      <c r="A50" s="125"/>
      <c r="B50" s="6"/>
      <c r="C50" s="135" t="s">
        <v>54</v>
      </c>
      <c r="D50" s="137"/>
      <c r="E50" s="136"/>
      <c r="F50" s="137"/>
      <c r="G50" s="137"/>
      <c r="H50" s="137"/>
      <c r="I50" s="137"/>
      <c r="J50" s="137"/>
      <c r="K50" s="135" t="s">
        <v>46</v>
      </c>
      <c r="L50" s="138"/>
      <c r="M50" s="139"/>
      <c r="N50" s="135" t="s">
        <v>47</v>
      </c>
      <c r="O50" s="139"/>
      <c r="P50" s="139"/>
      <c r="Q50" s="138"/>
      <c r="R50" s="256" t="s">
        <v>48</v>
      </c>
      <c r="S50" s="256"/>
      <c r="T50" s="256"/>
      <c r="U50" s="140"/>
      <c r="V50" s="140"/>
      <c r="W50" s="140"/>
      <c r="X50" s="140"/>
      <c r="Y50" s="140"/>
      <c r="Z50" s="140"/>
      <c r="AA50" s="140"/>
      <c r="AB50" s="141"/>
      <c r="AC50" s="131"/>
      <c r="AE50" s="133"/>
    </row>
    <row r="51" spans="1:31" ht="15.75" thickBot="1" x14ac:dyDescent="0.3">
      <c r="A51" s="142"/>
      <c r="B51" s="143"/>
      <c r="C51" s="143"/>
      <c r="D51" s="143"/>
      <c r="E51" s="143"/>
      <c r="F51" s="143"/>
      <c r="G51" s="143"/>
      <c r="H51" s="143"/>
      <c r="I51" s="143"/>
      <c r="J51" s="143"/>
      <c r="K51" s="143"/>
      <c r="L51" s="143"/>
      <c r="M51" s="143"/>
      <c r="N51" s="143"/>
      <c r="O51" s="143"/>
      <c r="P51" s="143"/>
      <c r="Q51" s="143"/>
      <c r="R51" s="143"/>
      <c r="S51" s="143"/>
      <c r="T51" s="143"/>
      <c r="U51" s="143"/>
      <c r="V51" s="143"/>
      <c r="W51" s="143"/>
      <c r="X51" s="143"/>
      <c r="Y51" s="143"/>
      <c r="Z51" s="143"/>
      <c r="AA51" s="143"/>
      <c r="AB51" s="144"/>
    </row>
  </sheetData>
  <mergeCells count="54">
    <mergeCell ref="M49:O49"/>
    <mergeCell ref="R49:T49"/>
    <mergeCell ref="R50:T50"/>
    <mergeCell ref="M45:O45"/>
    <mergeCell ref="R45:T45"/>
    <mergeCell ref="R46:T46"/>
    <mergeCell ref="M47:O47"/>
    <mergeCell ref="R47:T47"/>
    <mergeCell ref="R48:T48"/>
    <mergeCell ref="O8:W8"/>
    <mergeCell ref="B9:B10"/>
    <mergeCell ref="S41:S42"/>
    <mergeCell ref="T41:T42"/>
    <mergeCell ref="U41:AB41"/>
    <mergeCell ref="H42:N42"/>
    <mergeCell ref="U42:AB42"/>
    <mergeCell ref="F9:F10"/>
    <mergeCell ref="G9:G10"/>
    <mergeCell ref="U43:AB43"/>
    <mergeCell ref="L9:L10"/>
    <mergeCell ref="M9:M10"/>
    <mergeCell ref="O9:Q9"/>
    <mergeCell ref="R9:T9"/>
    <mergeCell ref="U9:W9"/>
    <mergeCell ref="A41:N41"/>
    <mergeCell ref="O41:O42"/>
    <mergeCell ref="P41:P42"/>
    <mergeCell ref="Q41:Q42"/>
    <mergeCell ref="R41:R42"/>
    <mergeCell ref="AA7:AA10"/>
    <mergeCell ref="AB7:AB10"/>
    <mergeCell ref="N8:N10"/>
    <mergeCell ref="A2:D2"/>
    <mergeCell ref="E2:AB2"/>
    <mergeCell ref="G3:Y3"/>
    <mergeCell ref="Z7:Z10"/>
    <mergeCell ref="H9:H10"/>
    <mergeCell ref="I9:I10"/>
    <mergeCell ref="J9:J10"/>
    <mergeCell ref="K9:K10"/>
    <mergeCell ref="A7:A10"/>
    <mergeCell ref="B7:M8"/>
    <mergeCell ref="N7:W7"/>
    <mergeCell ref="X7:X10"/>
    <mergeCell ref="Y7:Y10"/>
    <mergeCell ref="C9:C10"/>
    <mergeCell ref="D9:D10"/>
    <mergeCell ref="E9:E10"/>
    <mergeCell ref="L5:T5"/>
    <mergeCell ref="V5:W5"/>
    <mergeCell ref="X5:Y5"/>
    <mergeCell ref="AA5:AB5"/>
    <mergeCell ref="G1:Y1"/>
    <mergeCell ref="Z1:AB1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5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84"/>
  <sheetViews>
    <sheetView view="pageBreakPreview" topLeftCell="B1" zoomScale="115" zoomScaleNormal="80" zoomScaleSheetLayoutView="115" workbookViewId="0">
      <selection activeCell="C23" sqref="C23"/>
    </sheetView>
  </sheetViews>
  <sheetFormatPr defaultColWidth="9.140625" defaultRowHeight="14.25" x14ac:dyDescent="0.2"/>
  <cols>
    <col min="1" max="1" width="17.85546875" style="147" customWidth="1"/>
    <col min="2" max="2" width="58.7109375" style="147" customWidth="1"/>
    <col min="3" max="3" width="21.140625" style="147" customWidth="1"/>
    <col min="4" max="4" width="21.42578125" style="147" customWidth="1"/>
    <col min="5" max="5" width="22" style="147" customWidth="1"/>
    <col min="6" max="14" width="12.7109375" style="147" customWidth="1"/>
    <col min="15" max="15" width="20.140625" style="147" customWidth="1"/>
    <col min="16" max="16384" width="9.140625" style="147"/>
  </cols>
  <sheetData>
    <row r="1" spans="1:11" ht="2.25" customHeight="1" x14ac:dyDescent="0.2">
      <c r="A1" s="267"/>
      <c r="B1" s="267"/>
    </row>
    <row r="2" spans="1:11" ht="15" x14ac:dyDescent="0.25">
      <c r="A2" s="146" t="s">
        <v>55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</row>
    <row r="3" spans="1:11" ht="1.5" customHeight="1" x14ac:dyDescent="0.2"/>
    <row r="4" spans="1:11" ht="15" thickBot="1" x14ac:dyDescent="0.25"/>
    <row r="5" spans="1:11" ht="15" x14ac:dyDescent="0.2">
      <c r="A5" s="268" t="s">
        <v>56</v>
      </c>
      <c r="B5" s="268" t="s">
        <v>57</v>
      </c>
      <c r="C5" s="257" t="s">
        <v>58</v>
      </c>
      <c r="D5" s="258"/>
      <c r="E5" s="259"/>
    </row>
    <row r="6" spans="1:11" ht="15.75" thickBot="1" x14ac:dyDescent="0.25">
      <c r="A6" s="269"/>
      <c r="B6" s="269"/>
      <c r="C6" s="148" t="s">
        <v>59</v>
      </c>
      <c r="D6" s="149" t="s">
        <v>60</v>
      </c>
      <c r="E6" s="150" t="s">
        <v>61</v>
      </c>
    </row>
    <row r="7" spans="1:11" ht="15" customHeight="1" x14ac:dyDescent="0.2">
      <c r="A7" s="260" t="s">
        <v>62</v>
      </c>
      <c r="B7" s="151" t="s">
        <v>63</v>
      </c>
      <c r="C7" s="152">
        <v>38.173604931908542</v>
      </c>
      <c r="D7" s="153">
        <v>9117.6090262061352</v>
      </c>
      <c r="E7" s="154">
        <v>10.603779147752373</v>
      </c>
    </row>
    <row r="8" spans="1:11" ht="26.25" customHeight="1" x14ac:dyDescent="0.2">
      <c r="A8" s="261"/>
      <c r="B8" s="155" t="s">
        <v>64</v>
      </c>
      <c r="C8" s="156">
        <v>38.168867691883946</v>
      </c>
      <c r="D8" s="157">
        <v>9116.4775558489437</v>
      </c>
      <c r="E8" s="158">
        <v>10.60246324774554</v>
      </c>
    </row>
    <row r="9" spans="1:11" ht="15" customHeight="1" x14ac:dyDescent="0.2">
      <c r="A9" s="261"/>
      <c r="B9" s="155" t="s">
        <v>65</v>
      </c>
      <c r="C9" s="156">
        <v>38.175716761788472</v>
      </c>
      <c r="D9" s="157">
        <v>9118.1134281144532</v>
      </c>
      <c r="E9" s="158">
        <v>10.604365767163465</v>
      </c>
    </row>
    <row r="10" spans="1:11" ht="15" customHeight="1" x14ac:dyDescent="0.2">
      <c r="A10" s="261"/>
      <c r="B10" s="155" t="s">
        <v>66</v>
      </c>
      <c r="C10" s="156">
        <v>38.175635786443131</v>
      </c>
      <c r="D10" s="157">
        <v>9118.0940874852167</v>
      </c>
      <c r="E10" s="158">
        <v>10.604343274011981</v>
      </c>
    </row>
    <row r="11" spans="1:11" ht="15" customHeight="1" x14ac:dyDescent="0.2">
      <c r="A11" s="261"/>
      <c r="B11" s="159" t="s">
        <v>67</v>
      </c>
      <c r="C11" s="156">
        <v>38.175422967315036</v>
      </c>
      <c r="D11" s="157">
        <v>9118.0432565090305</v>
      </c>
      <c r="E11" s="158">
        <v>10.604284157587509</v>
      </c>
    </row>
    <row r="12" spans="1:11" ht="15" customHeight="1" x14ac:dyDescent="0.2">
      <c r="A12" s="261"/>
      <c r="B12" s="159" t="s">
        <v>68</v>
      </c>
      <c r="C12" s="156">
        <v>38.176521114216065</v>
      </c>
      <c r="D12" s="157">
        <v>9118.3055443939393</v>
      </c>
      <c r="E12" s="158">
        <v>10.60458919839335</v>
      </c>
    </row>
    <row r="13" spans="1:11" ht="26.25" customHeight="1" x14ac:dyDescent="0.2">
      <c r="A13" s="261"/>
      <c r="B13" s="159" t="s">
        <v>69</v>
      </c>
      <c r="C13" s="156">
        <v>38.17046645472648</v>
      </c>
      <c r="D13" s="157">
        <v>9116.8594137989548</v>
      </c>
      <c r="E13" s="158">
        <v>10.602907348535133</v>
      </c>
    </row>
    <row r="14" spans="1:11" ht="15" customHeight="1" x14ac:dyDescent="0.2">
      <c r="A14" s="261"/>
      <c r="B14" s="159" t="s">
        <v>70</v>
      </c>
      <c r="C14" s="156">
        <v>38.1745898745231</v>
      </c>
      <c r="D14" s="157">
        <v>9117.8442757113571</v>
      </c>
      <c r="E14" s="158">
        <v>10.604052742923082</v>
      </c>
    </row>
    <row r="15" spans="1:11" ht="15" customHeight="1" x14ac:dyDescent="0.2">
      <c r="A15" s="261"/>
      <c r="B15" s="159" t="s">
        <v>71</v>
      </c>
      <c r="C15" s="156">
        <v>38.170468647212189</v>
      </c>
      <c r="D15" s="157">
        <v>9116.8599374651785</v>
      </c>
      <c r="E15" s="158">
        <v>10.602907957558941</v>
      </c>
    </row>
    <row r="16" spans="1:11" ht="15" customHeight="1" x14ac:dyDescent="0.2">
      <c r="A16" s="261"/>
      <c r="B16" s="155" t="s">
        <v>72</v>
      </c>
      <c r="C16" s="156">
        <v>38.175046266209918</v>
      </c>
      <c r="D16" s="157">
        <v>9117.9532829945474</v>
      </c>
      <c r="E16" s="158">
        <v>10.604179518391645</v>
      </c>
    </row>
    <row r="17" spans="1:5" ht="15" customHeight="1" x14ac:dyDescent="0.2">
      <c r="A17" s="261"/>
      <c r="B17" s="159" t="s">
        <v>73</v>
      </c>
      <c r="C17" s="156">
        <v>38.172742272009387</v>
      </c>
      <c r="D17" s="157">
        <v>9117.4029834261273</v>
      </c>
      <c r="E17" s="158">
        <v>10.603539520002608</v>
      </c>
    </row>
    <row r="18" spans="1:5" ht="26.25" customHeight="1" x14ac:dyDescent="0.2">
      <c r="A18" s="261"/>
      <c r="B18" s="155" t="s">
        <v>74</v>
      </c>
      <c r="C18" s="156">
        <v>38.190947940478765</v>
      </c>
      <c r="D18" s="157">
        <v>9121.7513326967965</v>
      </c>
      <c r="E18" s="158">
        <v>10.60859665013299</v>
      </c>
    </row>
    <row r="19" spans="1:5" ht="15" customHeight="1" x14ac:dyDescent="0.2">
      <c r="A19" s="261"/>
      <c r="B19" s="155" t="s">
        <v>75</v>
      </c>
      <c r="C19" s="156">
        <v>38.17556515999663</v>
      </c>
      <c r="D19" s="157">
        <v>9118.077218648039</v>
      </c>
      <c r="E19" s="158">
        <v>10.604323655554619</v>
      </c>
    </row>
    <row r="20" spans="1:5" ht="26.25" customHeight="1" x14ac:dyDescent="0.2">
      <c r="A20" s="261"/>
      <c r="B20" s="159" t="s">
        <v>76</v>
      </c>
      <c r="C20" s="156">
        <v>38.169666697193527</v>
      </c>
      <c r="D20" s="157">
        <v>9116.6683949912149</v>
      </c>
      <c r="E20" s="158">
        <v>10.602685193664868</v>
      </c>
    </row>
    <row r="21" spans="1:5" ht="26.25" customHeight="1" x14ac:dyDescent="0.2">
      <c r="A21" s="261"/>
      <c r="B21" s="159" t="s">
        <v>77</v>
      </c>
      <c r="C21" s="156">
        <v>38.177349999999997</v>
      </c>
      <c r="D21" s="157">
        <v>9118.5035203649986</v>
      </c>
      <c r="E21" s="158">
        <v>10.604819444444443</v>
      </c>
    </row>
    <row r="22" spans="1:5" ht="15" customHeight="1" x14ac:dyDescent="0.2">
      <c r="A22" s="261"/>
      <c r="B22" s="159" t="s">
        <v>78</v>
      </c>
      <c r="C22" s="156">
        <v>38.18787415869803</v>
      </c>
      <c r="D22" s="157">
        <v>9121.017172520973</v>
      </c>
      <c r="E22" s="158">
        <v>10.607742821860564</v>
      </c>
    </row>
    <row r="23" spans="1:5" ht="15" customHeight="1" x14ac:dyDescent="0.2">
      <c r="A23" s="261"/>
      <c r="B23" s="159" t="s">
        <v>79</v>
      </c>
      <c r="C23" s="156">
        <v>38.180237992284304</v>
      </c>
      <c r="D23" s="157">
        <v>9119.193305481338</v>
      </c>
      <c r="E23" s="158">
        <v>10.605621664523417</v>
      </c>
    </row>
    <row r="24" spans="1:5" ht="15" customHeight="1" x14ac:dyDescent="0.2">
      <c r="A24" s="261"/>
      <c r="B24" s="159" t="s">
        <v>80</v>
      </c>
      <c r="C24" s="156">
        <v>38.175541084290991</v>
      </c>
      <c r="D24" s="157">
        <v>9118.0714682644575</v>
      </c>
      <c r="E24" s="158">
        <v>10.604316967858608</v>
      </c>
    </row>
    <row r="25" spans="1:5" ht="15" customHeight="1" x14ac:dyDescent="0.2">
      <c r="A25" s="261"/>
      <c r="B25" s="159" t="s">
        <v>81</v>
      </c>
      <c r="C25" s="156">
        <v>38.171059552398646</v>
      </c>
      <c r="D25" s="157">
        <v>9117.0010727462522</v>
      </c>
      <c r="E25" s="158">
        <v>10.603072097888512</v>
      </c>
    </row>
    <row r="26" spans="1:5" ht="15" customHeight="1" x14ac:dyDescent="0.2">
      <c r="A26" s="261"/>
      <c r="B26" s="159" t="s">
        <v>82</v>
      </c>
      <c r="C26" s="156">
        <v>38.175782766358743</v>
      </c>
      <c r="D26" s="157">
        <v>9118.1291930354437</v>
      </c>
      <c r="E26" s="158">
        <v>10.604384101766318</v>
      </c>
    </row>
    <row r="27" spans="1:5" ht="15" customHeight="1" x14ac:dyDescent="0.2">
      <c r="A27" s="261"/>
      <c r="B27" s="159" t="s">
        <v>83</v>
      </c>
      <c r="C27" s="156">
        <v>38.176932958259442</v>
      </c>
      <c r="D27" s="157">
        <v>9118.4039116551394</v>
      </c>
      <c r="E27" s="158">
        <v>10.604703599516512</v>
      </c>
    </row>
    <row r="28" spans="1:5" ht="15" customHeight="1" x14ac:dyDescent="0.2">
      <c r="A28" s="261"/>
      <c r="B28" s="159" t="s">
        <v>84</v>
      </c>
      <c r="C28" s="156">
        <v>38.175235739149244</v>
      </c>
      <c r="D28" s="157">
        <v>9117.9985378292658</v>
      </c>
      <c r="E28" s="158">
        <v>10.604232149763678</v>
      </c>
    </row>
    <row r="29" spans="1:5" ht="15" customHeight="1" x14ac:dyDescent="0.2">
      <c r="A29" s="261"/>
      <c r="B29" s="159" t="s">
        <v>85</v>
      </c>
      <c r="C29" s="156">
        <v>38.175529451215105</v>
      </c>
      <c r="D29" s="157">
        <v>9118.0686897519772</v>
      </c>
      <c r="E29" s="158">
        <v>10.60431373644864</v>
      </c>
    </row>
    <row r="30" spans="1:5" ht="15" customHeight="1" x14ac:dyDescent="0.2">
      <c r="A30" s="261"/>
      <c r="B30" s="159" t="s">
        <v>86</v>
      </c>
      <c r="C30" s="156">
        <v>38.17645373343958</v>
      </c>
      <c r="D30" s="157">
        <v>9118.2894507717374</v>
      </c>
      <c r="E30" s="158">
        <v>10.604570481510994</v>
      </c>
    </row>
    <row r="31" spans="1:5" ht="15" customHeight="1" x14ac:dyDescent="0.2">
      <c r="A31" s="261"/>
      <c r="B31" s="155" t="s">
        <v>87</v>
      </c>
      <c r="C31" s="156">
        <v>38.176384036422519</v>
      </c>
      <c r="D31" s="157">
        <v>9118.2728039249687</v>
      </c>
      <c r="E31" s="158">
        <v>10.604551121228477</v>
      </c>
    </row>
    <row r="32" spans="1:5" ht="15" customHeight="1" x14ac:dyDescent="0.2">
      <c r="A32" s="261"/>
      <c r="B32" s="159" t="s">
        <v>88</v>
      </c>
      <c r="C32" s="156">
        <v>38.176225820763904</v>
      </c>
      <c r="D32" s="157">
        <v>9118.2350147635934</v>
      </c>
      <c r="E32" s="158">
        <v>10.604507172434417</v>
      </c>
    </row>
    <row r="33" spans="1:5" ht="15" customHeight="1" x14ac:dyDescent="0.2">
      <c r="A33" s="261"/>
      <c r="B33" s="159" t="s">
        <v>89</v>
      </c>
      <c r="C33" s="156">
        <v>38.174210486839975</v>
      </c>
      <c r="D33" s="157">
        <v>9117.7536605187324</v>
      </c>
      <c r="E33" s="158">
        <v>10.603947357455548</v>
      </c>
    </row>
    <row r="34" spans="1:5" ht="15" customHeight="1" x14ac:dyDescent="0.2">
      <c r="A34" s="261"/>
      <c r="B34" s="159" t="s">
        <v>90</v>
      </c>
      <c r="C34" s="156">
        <v>38.175196881770233</v>
      </c>
      <c r="D34" s="157">
        <v>9117.9892569036056</v>
      </c>
      <c r="E34" s="158">
        <v>10.604221356047287</v>
      </c>
    </row>
    <row r="35" spans="1:5" ht="27" customHeight="1" x14ac:dyDescent="0.2">
      <c r="A35" s="261"/>
      <c r="B35" s="155" t="s">
        <v>91</v>
      </c>
      <c r="C35" s="156"/>
      <c r="D35" s="157"/>
      <c r="E35" s="158"/>
    </row>
    <row r="36" spans="1:5" ht="15" customHeight="1" x14ac:dyDescent="0.2">
      <c r="A36" s="261"/>
      <c r="B36" s="155" t="s">
        <v>92</v>
      </c>
      <c r="C36" s="156">
        <v>38.175544872738051</v>
      </c>
      <c r="D36" s="157">
        <v>9118.0723731195048</v>
      </c>
      <c r="E36" s="158">
        <v>10.604318020205014</v>
      </c>
    </row>
    <row r="37" spans="1:5" ht="15" customHeight="1" x14ac:dyDescent="0.2">
      <c r="A37" s="261"/>
      <c r="B37" s="159" t="s">
        <v>93</v>
      </c>
      <c r="C37" s="156">
        <v>38.173245694025333</v>
      </c>
      <c r="D37" s="157">
        <v>9117.5232237106047</v>
      </c>
      <c r="E37" s="158">
        <v>10.603679359451482</v>
      </c>
    </row>
    <row r="38" spans="1:5" ht="15" customHeight="1" x14ac:dyDescent="0.2">
      <c r="A38" s="261"/>
      <c r="B38" s="159" t="s">
        <v>94</v>
      </c>
      <c r="C38" s="156">
        <v>38.176036942476891</v>
      </c>
      <c r="D38" s="157">
        <v>9118.1899019591419</v>
      </c>
      <c r="E38" s="158">
        <v>10.604454706243581</v>
      </c>
    </row>
    <row r="39" spans="1:5" ht="15" customHeight="1" x14ac:dyDescent="0.2">
      <c r="A39" s="261"/>
      <c r="B39" s="159" t="s">
        <v>95</v>
      </c>
      <c r="C39" s="156">
        <v>38.175699746152617</v>
      </c>
      <c r="D39" s="157">
        <v>9118.1093639995925</v>
      </c>
      <c r="E39" s="158">
        <v>10.604361040597949</v>
      </c>
    </row>
    <row r="40" spans="1:5" ht="15" customHeight="1" x14ac:dyDescent="0.2">
      <c r="A40" s="261"/>
      <c r="B40" s="159" t="s">
        <v>96</v>
      </c>
      <c r="C40" s="156">
        <v>38.177179031598364</v>
      </c>
      <c r="D40" s="157">
        <v>9118.4626852632391</v>
      </c>
      <c r="E40" s="158">
        <v>10.604771953221768</v>
      </c>
    </row>
    <row r="41" spans="1:5" ht="15" customHeight="1" x14ac:dyDescent="0.2">
      <c r="A41" s="261"/>
      <c r="B41" s="159" t="s">
        <v>97</v>
      </c>
      <c r="C41" s="156">
        <v>38.171493327493977</v>
      </c>
      <c r="D41" s="157">
        <v>9117.1046781492932</v>
      </c>
      <c r="E41" s="158">
        <v>10.603192590970549</v>
      </c>
    </row>
    <row r="42" spans="1:5" ht="15" customHeight="1" x14ac:dyDescent="0.2">
      <c r="A42" s="261"/>
      <c r="B42" s="159" t="s">
        <v>98</v>
      </c>
      <c r="C42" s="156">
        <v>38.176044328287929</v>
      </c>
      <c r="D42" s="157">
        <v>9118.1916660298266</v>
      </c>
      <c r="E42" s="158">
        <v>10.604456757857758</v>
      </c>
    </row>
    <row r="43" spans="1:5" ht="15" customHeight="1" x14ac:dyDescent="0.2">
      <c r="A43" s="261"/>
      <c r="B43" s="155" t="s">
        <v>99</v>
      </c>
      <c r="C43" s="156">
        <v>38.176000028237297</v>
      </c>
      <c r="D43" s="157">
        <v>9118.1810851443624</v>
      </c>
      <c r="E43" s="158">
        <v>10.604444452288138</v>
      </c>
    </row>
    <row r="44" spans="1:5" ht="15" customHeight="1" thickBot="1" x14ac:dyDescent="0.25">
      <c r="A44" s="261"/>
      <c r="B44" s="160" t="s">
        <v>100</v>
      </c>
      <c r="C44" s="161">
        <v>38.175332712792589</v>
      </c>
      <c r="D44" s="162">
        <v>9118.0216995863866</v>
      </c>
      <c r="E44" s="163">
        <v>10.604259086886829</v>
      </c>
    </row>
    <row r="45" spans="1:5" ht="15" customHeight="1" x14ac:dyDescent="0.2">
      <c r="A45" s="261"/>
      <c r="B45" s="164" t="s">
        <v>101</v>
      </c>
      <c r="C45" s="152">
        <v>38.174115443653577</v>
      </c>
      <c r="D45" s="153">
        <v>9117.7309598433385</v>
      </c>
      <c r="E45" s="154">
        <v>10.603920956570438</v>
      </c>
    </row>
    <row r="46" spans="1:5" ht="15" customHeight="1" thickBot="1" x14ac:dyDescent="0.25">
      <c r="A46" s="262"/>
      <c r="B46" s="165" t="s">
        <v>102</v>
      </c>
      <c r="C46" s="161">
        <v>38.17695946655595</v>
      </c>
      <c r="D46" s="162">
        <v>9118.4102430530766</v>
      </c>
      <c r="E46" s="163">
        <v>10.604710962932208</v>
      </c>
    </row>
    <row r="47" spans="1:5" ht="15" customHeight="1" x14ac:dyDescent="0.2">
      <c r="A47" s="263" t="s">
        <v>103</v>
      </c>
      <c r="B47" s="166" t="s">
        <v>104</v>
      </c>
      <c r="C47" s="152">
        <v>38.176034024622957</v>
      </c>
      <c r="D47" s="153">
        <v>9118.1892050416918</v>
      </c>
      <c r="E47" s="154">
        <v>10.604453895728598</v>
      </c>
    </row>
    <row r="48" spans="1:5" ht="15" customHeight="1" thickBot="1" x14ac:dyDescent="0.25">
      <c r="A48" s="262"/>
      <c r="B48" s="160" t="s">
        <v>105</v>
      </c>
      <c r="C48" s="161">
        <v>38.177703831105781</v>
      </c>
      <c r="D48" s="162">
        <v>9118.5880314739079</v>
      </c>
      <c r="E48" s="163">
        <v>10.604917730862716</v>
      </c>
    </row>
    <row r="49" spans="1:5" ht="15" customHeight="1" x14ac:dyDescent="0.2">
      <c r="A49" s="263" t="s">
        <v>106</v>
      </c>
      <c r="B49" s="167" t="s">
        <v>107</v>
      </c>
      <c r="C49" s="152">
        <v>38.175808544399736</v>
      </c>
      <c r="D49" s="153">
        <v>9118.1353500148452</v>
      </c>
      <c r="E49" s="154">
        <v>10.604391262333261</v>
      </c>
    </row>
    <row r="50" spans="1:5" ht="15" customHeight="1" x14ac:dyDescent="0.2">
      <c r="A50" s="261"/>
      <c r="B50" s="168" t="s">
        <v>108</v>
      </c>
      <c r="C50" s="156">
        <v>38.172194688149581</v>
      </c>
      <c r="D50" s="157">
        <v>9117.2721952663069</v>
      </c>
      <c r="E50" s="158">
        <v>10.603387413374884</v>
      </c>
    </row>
    <row r="51" spans="1:5" ht="26.25" customHeight="1" x14ac:dyDescent="0.2">
      <c r="A51" s="261"/>
      <c r="B51" s="159" t="s">
        <v>109</v>
      </c>
      <c r="C51" s="156">
        <v>38.173699745882701</v>
      </c>
      <c r="D51" s="157">
        <v>9117.631672135125</v>
      </c>
      <c r="E51" s="158">
        <v>10.603805484967417</v>
      </c>
    </row>
    <row r="52" spans="1:5" ht="26.25" customHeight="1" x14ac:dyDescent="0.2">
      <c r="A52" s="261"/>
      <c r="B52" s="159" t="s">
        <v>110</v>
      </c>
      <c r="C52" s="156">
        <v>38.172703178402443</v>
      </c>
      <c r="D52" s="157">
        <v>9117.3936460783916</v>
      </c>
      <c r="E52" s="158">
        <v>10.603528660667346</v>
      </c>
    </row>
    <row r="53" spans="1:5" ht="15" customHeight="1" x14ac:dyDescent="0.2">
      <c r="A53" s="261"/>
      <c r="B53" s="155" t="s">
        <v>111</v>
      </c>
      <c r="C53" s="156">
        <v>38.167336029514523</v>
      </c>
      <c r="D53" s="157">
        <v>9116.1117245718233</v>
      </c>
      <c r="E53" s="158">
        <v>10.602037785976256</v>
      </c>
    </row>
    <row r="54" spans="1:5" ht="26.25" customHeight="1" x14ac:dyDescent="0.2">
      <c r="A54" s="261"/>
      <c r="B54" s="159" t="s">
        <v>112</v>
      </c>
      <c r="C54" s="156">
        <v>38.169804550447594</v>
      </c>
      <c r="D54" s="157">
        <v>9116.701320675751</v>
      </c>
      <c r="E54" s="158">
        <v>10.602723486235442</v>
      </c>
    </row>
    <row r="55" spans="1:5" ht="15" customHeight="1" x14ac:dyDescent="0.2">
      <c r="A55" s="261"/>
      <c r="B55" s="159" t="s">
        <v>113</v>
      </c>
      <c r="C55" s="156">
        <v>38.177521838924349</v>
      </c>
      <c r="D55" s="157">
        <v>9118.5445633875406</v>
      </c>
      <c r="E55" s="158">
        <v>10.604867177478985</v>
      </c>
    </row>
    <row r="56" spans="1:5" ht="15" customHeight="1" x14ac:dyDescent="0.2">
      <c r="A56" s="261"/>
      <c r="B56" s="159" t="s">
        <v>114</v>
      </c>
      <c r="C56" s="156">
        <v>38.173805988629496</v>
      </c>
      <c r="D56" s="157">
        <v>9117.6570477796013</v>
      </c>
      <c r="E56" s="158">
        <v>10.603834996841526</v>
      </c>
    </row>
    <row r="57" spans="1:5" ht="15" customHeight="1" x14ac:dyDescent="0.2">
      <c r="A57" s="261"/>
      <c r="B57" s="159" t="s">
        <v>115</v>
      </c>
      <c r="C57" s="156">
        <v>38.174486793689724</v>
      </c>
      <c r="D57" s="157">
        <v>9117.8196552769368</v>
      </c>
      <c r="E57" s="158">
        <v>10.604024109358257</v>
      </c>
    </row>
    <row r="58" spans="1:5" ht="15" customHeight="1" x14ac:dyDescent="0.2">
      <c r="A58" s="261"/>
      <c r="B58" s="159" t="s">
        <v>116</v>
      </c>
      <c r="C58" s="156">
        <v>38.176736924586663</v>
      </c>
      <c r="D58" s="157">
        <v>9118.3570898161342</v>
      </c>
      <c r="E58" s="158">
        <v>10.604649145718517</v>
      </c>
    </row>
    <row r="59" spans="1:5" ht="15" customHeight="1" x14ac:dyDescent="0.2">
      <c r="A59" s="261"/>
      <c r="B59" s="159" t="s">
        <v>117</v>
      </c>
      <c r="C59" s="156">
        <v>38.177157793078905</v>
      </c>
      <c r="D59" s="157">
        <v>9118.4576125299445</v>
      </c>
      <c r="E59" s="158">
        <v>10.604766053633028</v>
      </c>
    </row>
    <row r="60" spans="1:5" ht="15" customHeight="1" x14ac:dyDescent="0.2">
      <c r="A60" s="261"/>
      <c r="B60" s="159" t="s">
        <v>118</v>
      </c>
      <c r="C60" s="156">
        <v>38.174299821912818</v>
      </c>
      <c r="D60" s="157">
        <v>9117.7749978346073</v>
      </c>
      <c r="E60" s="158">
        <v>10.60397217275356</v>
      </c>
    </row>
    <row r="61" spans="1:5" ht="26.25" customHeight="1" x14ac:dyDescent="0.2">
      <c r="A61" s="261"/>
      <c r="B61" s="155" t="s">
        <v>119</v>
      </c>
      <c r="C61" s="156">
        <v>38.164018260306506</v>
      </c>
      <c r="D61" s="157">
        <v>9115.3192889993425</v>
      </c>
      <c r="E61" s="158">
        <v>10.601116183418474</v>
      </c>
    </row>
    <row r="62" spans="1:5" ht="15" customHeight="1" x14ac:dyDescent="0.2">
      <c r="A62" s="261"/>
      <c r="B62" s="159" t="s">
        <v>120</v>
      </c>
      <c r="C62" s="156">
        <v>38.175809234860132</v>
      </c>
      <c r="D62" s="157">
        <v>9118.1355149284791</v>
      </c>
      <c r="E62" s="158">
        <v>10.604391454127814</v>
      </c>
    </row>
    <row r="63" spans="1:5" ht="15" customHeight="1" x14ac:dyDescent="0.2">
      <c r="A63" s="261"/>
      <c r="B63" s="159" t="s">
        <v>121</v>
      </c>
      <c r="C63" s="156">
        <v>38.177104297239538</v>
      </c>
      <c r="D63" s="157">
        <v>9118.4448352680447</v>
      </c>
      <c r="E63" s="158">
        <v>10.604751193677648</v>
      </c>
    </row>
    <row r="64" spans="1:5" ht="15" customHeight="1" x14ac:dyDescent="0.2">
      <c r="A64" s="261"/>
      <c r="B64" s="159" t="s">
        <v>122</v>
      </c>
      <c r="C64" s="156">
        <v>38.17785182567728</v>
      </c>
      <c r="D64" s="157">
        <v>9118.6233793705323</v>
      </c>
      <c r="E64" s="158">
        <v>10.60495884046591</v>
      </c>
    </row>
    <row r="65" spans="1:30" ht="15" customHeight="1" x14ac:dyDescent="0.2">
      <c r="A65" s="261"/>
      <c r="B65" s="159" t="s">
        <v>123</v>
      </c>
      <c r="C65" s="156">
        <v>38.177220834362302</v>
      </c>
      <c r="D65" s="157">
        <v>9118.4726696820144</v>
      </c>
      <c r="E65" s="158">
        <v>10.604783565100639</v>
      </c>
    </row>
    <row r="66" spans="1:30" ht="15" customHeight="1" x14ac:dyDescent="0.2">
      <c r="A66" s="261"/>
      <c r="B66" s="159" t="s">
        <v>124</v>
      </c>
      <c r="C66" s="156">
        <v>38.176159774024626</v>
      </c>
      <c r="D66" s="157">
        <v>9118.2192397707076</v>
      </c>
      <c r="E66" s="158">
        <v>10.604488826117951</v>
      </c>
    </row>
    <row r="67" spans="1:30" ht="15" customHeight="1" x14ac:dyDescent="0.2">
      <c r="A67" s="261"/>
      <c r="B67" s="159" t="s">
        <v>125</v>
      </c>
      <c r="C67" s="156">
        <v>38.175723910219247</v>
      </c>
      <c r="D67" s="157">
        <v>9118.1151354878348</v>
      </c>
      <c r="E67" s="158">
        <v>10.60436775283868</v>
      </c>
    </row>
    <row r="68" spans="1:30" ht="15" customHeight="1" x14ac:dyDescent="0.2">
      <c r="A68" s="261"/>
      <c r="B68" s="159" t="s">
        <v>126</v>
      </c>
      <c r="C68" s="156">
        <v>38.169859024475514</v>
      </c>
      <c r="D68" s="157">
        <v>9116.7143315739759</v>
      </c>
      <c r="E68" s="158">
        <v>10.602738617909864</v>
      </c>
    </row>
    <row r="69" spans="1:30" ht="15" customHeight="1" x14ac:dyDescent="0.2">
      <c r="A69" s="261"/>
      <c r="B69" s="159" t="s">
        <v>127</v>
      </c>
      <c r="C69" s="156">
        <v>38.174617885866056</v>
      </c>
      <c r="D69" s="157">
        <v>9117.850966105776</v>
      </c>
      <c r="E69" s="158">
        <v>10.604060523851683</v>
      </c>
    </row>
    <row r="70" spans="1:30" ht="15" customHeight="1" x14ac:dyDescent="0.2">
      <c r="A70" s="261"/>
      <c r="B70" s="159" t="s">
        <v>128</v>
      </c>
      <c r="C70" s="156">
        <v>38.176677525439636</v>
      </c>
      <c r="D70" s="157">
        <v>9118.3429025734022</v>
      </c>
      <c r="E70" s="158">
        <v>10.604632645955455</v>
      </c>
    </row>
    <row r="71" spans="1:30" ht="26.25" customHeight="1" x14ac:dyDescent="0.2">
      <c r="A71" s="261"/>
      <c r="B71" s="159" t="s">
        <v>129</v>
      </c>
      <c r="C71" s="156">
        <v>38.171113197917727</v>
      </c>
      <c r="D71" s="157">
        <v>9117.0138857585371</v>
      </c>
      <c r="E71" s="158">
        <v>10.60308699942159</v>
      </c>
    </row>
    <row r="72" spans="1:30" ht="15" customHeight="1" x14ac:dyDescent="0.2">
      <c r="A72" s="261"/>
      <c r="B72" s="159" t="s">
        <v>130</v>
      </c>
      <c r="C72" s="156">
        <v>38.179083265854402</v>
      </c>
      <c r="D72" s="157">
        <v>9118.9175038079338</v>
      </c>
      <c r="E72" s="158">
        <v>10.605300907181778</v>
      </c>
    </row>
    <row r="73" spans="1:30" ht="15" customHeight="1" thickBot="1" x14ac:dyDescent="0.25">
      <c r="A73" s="264"/>
      <c r="B73" s="160" t="s">
        <v>131</v>
      </c>
      <c r="C73" s="161">
        <v>38.177370825294595</v>
      </c>
      <c r="D73" s="162">
        <v>9118.5084944012306</v>
      </c>
      <c r="E73" s="163">
        <v>10.604825229248499</v>
      </c>
    </row>
    <row r="74" spans="1:30" ht="45.75" customHeight="1" thickBot="1" x14ac:dyDescent="0.25">
      <c r="A74" s="265" t="s">
        <v>132</v>
      </c>
      <c r="B74" s="266"/>
      <c r="C74" s="169">
        <v>38.173632147219429</v>
      </c>
      <c r="D74" s="170">
        <v>9117.6155264715562</v>
      </c>
      <c r="E74" s="171">
        <v>10.603786707560952</v>
      </c>
    </row>
    <row r="77" spans="1:30" s="132" customFormat="1" ht="14.1" customHeight="1" x14ac:dyDescent="0.25">
      <c r="A77" s="126" t="s">
        <v>43</v>
      </c>
      <c r="B77" s="172"/>
      <c r="C77" s="172"/>
      <c r="D77" s="173" t="s">
        <v>44</v>
      </c>
      <c r="E77" s="174">
        <v>42858</v>
      </c>
      <c r="F77" s="175"/>
      <c r="G77" s="176"/>
      <c r="H77" s="176"/>
      <c r="I77" s="176"/>
      <c r="J77" s="176"/>
      <c r="K77" s="176"/>
      <c r="L77" s="145"/>
      <c r="M77" s="145"/>
      <c r="N77" s="145"/>
      <c r="O77" s="175"/>
      <c r="P77" s="176"/>
      <c r="Q77" s="145"/>
      <c r="R77" s="177"/>
      <c r="S77" s="177"/>
      <c r="T77" s="145"/>
      <c r="U77" s="140"/>
      <c r="V77" s="140"/>
      <c r="W77" s="140"/>
      <c r="X77" s="140"/>
      <c r="Y77" s="140"/>
      <c r="Z77" s="131"/>
      <c r="AA77" s="131"/>
      <c r="AB77" s="145"/>
      <c r="AC77" s="133"/>
      <c r="AD77" s="145"/>
    </row>
    <row r="78" spans="1:30" s="132" customFormat="1" ht="7.5" customHeight="1" x14ac:dyDescent="0.25">
      <c r="A78" s="178" t="s">
        <v>45</v>
      </c>
      <c r="C78" s="178" t="s">
        <v>46</v>
      </c>
      <c r="D78" s="179" t="s">
        <v>47</v>
      </c>
      <c r="E78" s="180" t="s">
        <v>48</v>
      </c>
      <c r="F78" s="181"/>
      <c r="G78" s="182"/>
      <c r="H78" s="182"/>
      <c r="I78" s="182"/>
      <c r="J78" s="145"/>
      <c r="K78" s="183"/>
      <c r="L78" s="145"/>
      <c r="M78" s="145"/>
      <c r="N78" s="145"/>
      <c r="O78" s="181"/>
      <c r="P78" s="183"/>
      <c r="Q78" s="145"/>
      <c r="R78" s="135"/>
      <c r="S78" s="135"/>
      <c r="T78" s="145"/>
      <c r="U78" s="140"/>
      <c r="V78" s="140"/>
      <c r="W78" s="140"/>
      <c r="X78" s="140"/>
      <c r="Y78" s="140"/>
      <c r="Z78" s="131"/>
      <c r="AA78" s="131"/>
      <c r="AB78" s="145"/>
      <c r="AC78" s="133"/>
      <c r="AD78" s="145"/>
    </row>
    <row r="79" spans="1:30" s="132" customFormat="1" ht="14.1" customHeight="1" x14ac:dyDescent="0.25">
      <c r="A79" s="126" t="s">
        <v>49</v>
      </c>
      <c r="B79" s="172"/>
      <c r="C79" s="172"/>
      <c r="D79" s="173" t="s">
        <v>50</v>
      </c>
      <c r="E79" s="174">
        <f>E77</f>
        <v>42858</v>
      </c>
      <c r="F79" s="175"/>
      <c r="G79" s="176"/>
      <c r="H79" s="176"/>
      <c r="I79" s="176"/>
      <c r="J79" s="145"/>
      <c r="K79" s="176"/>
      <c r="L79" s="145"/>
      <c r="M79" s="145"/>
      <c r="N79" s="145"/>
      <c r="O79" s="175"/>
      <c r="P79" s="176"/>
      <c r="Q79" s="145"/>
      <c r="R79" s="177"/>
      <c r="S79" s="177"/>
      <c r="T79" s="145"/>
      <c r="U79" s="140"/>
      <c r="V79" s="140"/>
      <c r="W79" s="140"/>
      <c r="X79" s="140"/>
      <c r="Y79" s="140"/>
      <c r="Z79" s="131"/>
      <c r="AA79" s="131"/>
      <c r="AB79" s="145"/>
      <c r="AC79" s="133"/>
      <c r="AD79" s="145"/>
    </row>
    <row r="80" spans="1:30" s="132" customFormat="1" ht="7.5" customHeight="1" x14ac:dyDescent="0.25">
      <c r="A80" s="178" t="s">
        <v>51</v>
      </c>
      <c r="C80" s="178" t="s">
        <v>46</v>
      </c>
      <c r="D80" s="179" t="s">
        <v>47</v>
      </c>
      <c r="E80" s="180" t="s">
        <v>48</v>
      </c>
      <c r="F80" s="181"/>
      <c r="G80" s="182"/>
      <c r="H80" s="182"/>
      <c r="I80" s="182"/>
      <c r="J80" s="145"/>
      <c r="K80" s="183"/>
      <c r="L80" s="145"/>
      <c r="M80" s="145"/>
      <c r="N80" s="145"/>
      <c r="O80" s="181"/>
      <c r="P80" s="183"/>
      <c r="Q80" s="145"/>
      <c r="R80" s="135"/>
      <c r="S80" s="135"/>
      <c r="T80" s="145"/>
      <c r="U80" s="140"/>
      <c r="V80" s="140"/>
      <c r="W80" s="140"/>
      <c r="X80" s="140"/>
      <c r="Y80" s="140"/>
      <c r="Z80" s="131"/>
      <c r="AA80" s="131"/>
      <c r="AB80" s="145"/>
      <c r="AC80" s="133"/>
      <c r="AD80" s="145"/>
    </row>
    <row r="81" spans="1:30" s="132" customFormat="1" ht="14.1" customHeight="1" x14ac:dyDescent="0.25">
      <c r="A81" s="126" t="s">
        <v>52</v>
      </c>
      <c r="B81" s="172"/>
      <c r="C81" s="172"/>
      <c r="D81" s="173" t="s">
        <v>53</v>
      </c>
      <c r="E81" s="174">
        <f>E77</f>
        <v>42858</v>
      </c>
      <c r="F81" s="175"/>
      <c r="G81" s="176"/>
      <c r="H81" s="176"/>
      <c r="I81" s="176"/>
      <c r="J81" s="145"/>
      <c r="K81" s="176"/>
      <c r="L81" s="145"/>
      <c r="M81" s="145"/>
      <c r="N81" s="145"/>
      <c r="O81" s="175"/>
      <c r="P81" s="175"/>
      <c r="Q81" s="145"/>
      <c r="R81" s="177"/>
      <c r="S81" s="177"/>
      <c r="T81" s="145"/>
      <c r="U81" s="140"/>
      <c r="V81" s="140"/>
      <c r="W81" s="140"/>
      <c r="X81" s="140"/>
      <c r="Y81" s="140"/>
      <c r="Z81" s="131"/>
      <c r="AA81" s="131"/>
      <c r="AB81" s="145"/>
      <c r="AC81" s="133"/>
      <c r="AD81" s="145"/>
    </row>
    <row r="82" spans="1:30" s="132" customFormat="1" ht="6.75" customHeight="1" x14ac:dyDescent="0.25">
      <c r="A82" s="178" t="s">
        <v>54</v>
      </c>
      <c r="C82" s="178" t="s">
        <v>46</v>
      </c>
      <c r="D82" s="179" t="s">
        <v>47</v>
      </c>
      <c r="E82" s="180" t="s">
        <v>48</v>
      </c>
      <c r="F82" s="181"/>
      <c r="G82" s="182"/>
      <c r="H82" s="182"/>
      <c r="I82" s="182"/>
      <c r="J82" s="145"/>
      <c r="K82" s="183"/>
      <c r="L82" s="145"/>
      <c r="M82" s="145"/>
      <c r="N82" s="145"/>
      <c r="O82" s="181"/>
      <c r="P82" s="183"/>
      <c r="Q82" s="145"/>
      <c r="R82" s="135"/>
      <c r="S82" s="135"/>
      <c r="T82" s="145"/>
      <c r="U82" s="140"/>
      <c r="V82" s="140"/>
      <c r="W82" s="140"/>
      <c r="X82" s="140"/>
      <c r="Y82" s="140"/>
      <c r="Z82" s="131"/>
      <c r="AA82" s="131"/>
      <c r="AB82" s="145"/>
      <c r="AC82" s="133"/>
      <c r="AD82" s="145"/>
    </row>
    <row r="83" spans="1:30" s="4" customFormat="1" ht="15" x14ac:dyDescent="0.25">
      <c r="A83" s="184"/>
      <c r="B83" s="184"/>
      <c r="C83" s="184"/>
      <c r="D83" s="184"/>
      <c r="E83" s="184"/>
      <c r="F83" s="184"/>
      <c r="G83" s="184"/>
      <c r="H83" s="184"/>
      <c r="I83" s="184"/>
      <c r="J83" s="184"/>
      <c r="K83" s="184"/>
      <c r="L83" s="184"/>
      <c r="M83" s="184"/>
      <c r="N83" s="184"/>
      <c r="O83" s="184"/>
      <c r="P83" s="184"/>
      <c r="Q83" s="184"/>
      <c r="R83" s="184"/>
      <c r="S83" s="184"/>
      <c r="T83" s="184"/>
      <c r="U83" s="184"/>
      <c r="V83" s="184"/>
      <c r="W83" s="184"/>
      <c r="X83" s="184"/>
      <c r="Y83" s="184"/>
      <c r="Z83" s="184"/>
      <c r="AA83" s="184"/>
      <c r="AB83" s="184"/>
      <c r="AC83" s="184"/>
      <c r="AD83" s="184"/>
    </row>
    <row r="84" spans="1:30" x14ac:dyDescent="0.2">
      <c r="A84" s="185"/>
      <c r="B84" s="185"/>
      <c r="C84" s="185"/>
      <c r="D84" s="185"/>
      <c r="E84" s="185"/>
    </row>
  </sheetData>
  <mergeCells count="8">
    <mergeCell ref="A1:B1"/>
    <mergeCell ref="A5:A6"/>
    <mergeCell ref="B5:B6"/>
    <mergeCell ref="C5:E5"/>
    <mergeCell ref="A7:A46"/>
    <mergeCell ref="A47:A48"/>
    <mergeCell ref="A49:A73"/>
    <mergeCell ref="A74:B74"/>
  </mergeCells>
  <printOptions horizontalCentered="1" verticalCentered="1"/>
  <pageMargins left="0.78740157480314965" right="0.59055118110236227" top="0.59055118110236227" bottom="0.59055118110236227" header="0.31496062992125984" footer="0.31496062992125984"/>
  <pageSetup paperSize="9" scale="5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паспорт</vt:lpstr>
      <vt:lpstr>додаток1 </vt:lpstr>
      <vt:lpstr>паспорт!Область_печати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Савченко</dc:creator>
  <cp:lastModifiedBy>Романык Ирина Евгеньевна</cp:lastModifiedBy>
  <dcterms:created xsi:type="dcterms:W3CDTF">2017-05-03T07:01:12Z</dcterms:created>
  <dcterms:modified xsi:type="dcterms:W3CDTF">2017-05-05T07:39:09Z</dcterms:modified>
</cp:coreProperties>
</file>