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115" windowHeight="7365"/>
  </bookViews>
  <sheets>
    <sheet name="паспорт" sheetId="1" r:id="rId1"/>
    <sheet name="додаток" sheetId="4" r:id="rId2"/>
  </sheets>
  <definedNames>
    <definedName name="_xlnm.Print_Area" localSheetId="0">паспорт!$A$1:$AB$52</definedName>
  </definedNames>
  <calcPr calcId="145621"/>
</workbook>
</file>

<file path=xl/calcChain.xml><?xml version="1.0" encoding="utf-8"?>
<calcChain xmlns="http://schemas.openxmlformats.org/spreadsheetml/2006/main">
  <c r="W41" i="1" l="1"/>
  <c r="W40" i="1"/>
  <c r="W39" i="1"/>
  <c r="T41" i="1"/>
  <c r="T40" i="1"/>
  <c r="T39" i="1"/>
  <c r="Q40" i="1"/>
  <c r="Q41" i="1"/>
  <c r="Q39" i="1"/>
  <c r="Q43" i="1" l="1"/>
  <c r="P42" i="1"/>
  <c r="Q42" i="1" s="1"/>
  <c r="O42" i="1"/>
  <c r="T42" i="1" l="1"/>
  <c r="R42" i="1"/>
  <c r="S42" i="1"/>
  <c r="W38" i="1" l="1"/>
  <c r="W37" i="1"/>
  <c r="W34" i="1"/>
  <c r="W33" i="1"/>
  <c r="W31" i="1"/>
  <c r="W30" i="1"/>
  <c r="W27" i="1"/>
  <c r="W25" i="1"/>
  <c r="W24" i="1"/>
  <c r="W23" i="1"/>
  <c r="W20" i="1"/>
  <c r="W17" i="1"/>
  <c r="W16" i="1"/>
  <c r="W12" i="1"/>
  <c r="W11" i="1"/>
  <c r="T38" i="1" l="1"/>
  <c r="Q38" i="1"/>
  <c r="T37" i="1"/>
  <c r="Q37" i="1"/>
  <c r="T36" i="1"/>
  <c r="Q36" i="1"/>
  <c r="T35" i="1"/>
  <c r="Q35" i="1"/>
  <c r="T34" i="1"/>
  <c r="Q34" i="1"/>
  <c r="T33" i="1"/>
  <c r="Q33" i="1"/>
  <c r="W32" i="1"/>
  <c r="T32" i="1"/>
  <c r="Q32" i="1"/>
  <c r="T31" i="1"/>
  <c r="Q31" i="1"/>
  <c r="T30" i="1"/>
  <c r="Q30" i="1"/>
  <c r="T29" i="1"/>
  <c r="Q29" i="1"/>
  <c r="T28" i="1"/>
  <c r="Q28" i="1"/>
  <c r="T27" i="1"/>
  <c r="Q27" i="1"/>
  <c r="W26" i="1"/>
  <c r="T26" i="1"/>
  <c r="Q26" i="1"/>
  <c r="T25" i="1"/>
  <c r="Q25" i="1"/>
  <c r="T24" i="1"/>
  <c r="Q24" i="1"/>
  <c r="T23" i="1"/>
  <c r="Q23" i="1"/>
  <c r="T22" i="1"/>
  <c r="Q22" i="1"/>
  <c r="T21" i="1"/>
  <c r="Q21" i="1"/>
  <c r="T20" i="1"/>
  <c r="Q20" i="1"/>
  <c r="W19" i="1"/>
  <c r="T19" i="1"/>
  <c r="Q19" i="1"/>
  <c r="T18" i="1"/>
  <c r="Q18" i="1"/>
  <c r="T17" i="1"/>
  <c r="Q17" i="1"/>
  <c r="T16" i="1"/>
  <c r="Q16" i="1"/>
  <c r="T15" i="1"/>
  <c r="Q15" i="1"/>
  <c r="T14" i="1"/>
  <c r="Q14" i="1"/>
  <c r="W13" i="1"/>
  <c r="T13" i="1"/>
  <c r="Q13" i="1"/>
  <c r="T12" i="1"/>
  <c r="Q12" i="1"/>
  <c r="T11" i="1"/>
  <c r="Q11" i="1"/>
</calcChain>
</file>

<file path=xl/sharedStrings.xml><?xml version="1.0" encoding="utf-8"?>
<sst xmlns="http://schemas.openxmlformats.org/spreadsheetml/2006/main" count="161" uniqueCount="140">
  <si>
    <t>ПАТ "УКРТРАНСГАЗ"</t>
  </si>
  <si>
    <t>ПАСПОРТ ФІЗИКО-ХІМІЧНИХ ПОКАЗНИКІВ ПРИРОДНОГО ГАЗУ  № 843</t>
  </si>
  <si>
    <t>Філія "УМГ "ЧЕРКАСИТРАНСГАЗ"</t>
  </si>
  <si>
    <r>
      <t xml:space="preserve">переданого Олександрівським ЛВУМГ та прийнятого  </t>
    </r>
    <r>
      <rPr>
        <b/>
        <sz val="13"/>
        <color theme="1"/>
        <rFont val="Times New Roman"/>
        <family val="1"/>
        <charset val="204"/>
      </rPr>
      <t xml:space="preserve">ПАТ "Черкасигаз"; ВАТ"Кіровоградгаз" </t>
    </r>
  </si>
  <si>
    <t>Олександрівське ЛВУМГ</t>
  </si>
  <si>
    <t>Вимірювальна хіміко-аналітична лабораторія</t>
  </si>
  <si>
    <t>Свідоцтво № 3153 чинне до 06.08.2018 р.</t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</si>
  <si>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>"СОЮЗ"</t>
    </r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</si>
  <si>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</si>
  <si>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</si>
  <si>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</si>
  <si>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</si>
  <si>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</si>
  <si>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</si>
  <si>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</si>
  <si>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</si>
  <si>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</si>
  <si>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</si>
  <si>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</si>
  <si>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color theme="1"/>
        <rFont val="Calibri"/>
        <family val="2"/>
        <charset val="204"/>
      </rPr>
      <t>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</si>
  <si>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</si>
  <si>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</si>
  <si>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</si>
  <si>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</si>
  <si>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</si>
  <si>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</si>
  <si>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</si>
  <si>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</si>
  <si>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</si>
  <si>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</si>
  <si>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</si>
  <si>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</si>
  <si>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</si>
  <si>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</si>
  <si>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</si>
  <si>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</si>
  <si>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</si>
  <si>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</si>
  <si>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</si>
  <si>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</si>
  <si>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</si>
  <si>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</si>
  <si>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</si>
  <si>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</si>
  <si>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 xml:space="preserve"> Начальник лабораторії                                                                                                                                             Нечипоренко А. О.                                                                                                  </t>
  </si>
  <si>
    <t>Лабораторія, де здійснювалось вимірювання газу</t>
  </si>
  <si>
    <t>Кіровоградська область</t>
  </si>
  <si>
    <t>Черкаська область</t>
  </si>
  <si>
    <t>Середньозважене значення теплоти згоряння по маршруту № 843</t>
  </si>
  <si>
    <t>ГРС Олександрівка</t>
  </si>
  <si>
    <t>ГРС Красносілка</t>
  </si>
  <si>
    <t>ГРС Іванківці</t>
  </si>
  <si>
    <t>ГРС Красносілля</t>
  </si>
  <si>
    <t>ГРС Польове</t>
  </si>
  <si>
    <t>ГРС Кам'янка</t>
  </si>
  <si>
    <t>ГРС Чигирин</t>
  </si>
  <si>
    <t>Теплота згоряння (середньозважене значення за місяць), МДж/м³</t>
  </si>
  <si>
    <t>Теплота згоряння (середньозважене значення за місяць), ккал/м³</t>
  </si>
  <si>
    <t>Теплота згоряння (середньозважене значення за місяць), кВт*год./м³</t>
  </si>
  <si>
    <t>0,0072</t>
  </si>
  <si>
    <t>0,0075</t>
  </si>
  <si>
    <t>0,0073</t>
  </si>
  <si>
    <t>0,0074</t>
  </si>
  <si>
    <t>0,0004</t>
  </si>
  <si>
    <t>0,0109</t>
  </si>
  <si>
    <t>0,0030</t>
  </si>
  <si>
    <t>0,6937</t>
  </si>
  <si>
    <t>Маршрут № 843</t>
  </si>
  <si>
    <t>Додаток до Паспорту фізико-хімічних показників природного газу №843</t>
  </si>
  <si>
    <t xml:space="preserve"> Начальник лабораторії                                                                                                        Нечипоренко А. О.                                                                               </t>
  </si>
  <si>
    <t xml:space="preserve">Начальник управління Олександрівського ЛВУМГ                                                                                             Сурін М.А.                                                                                       </t>
  </si>
  <si>
    <r>
      <t>На</t>
    </r>
    <r>
      <rPr>
        <b/>
        <u/>
        <sz val="11"/>
        <rFont val="Times New Roman"/>
        <family val="1"/>
        <charset val="204"/>
      </rPr>
      <t>чальник управління Олександрівського ЛВУМГ                                                     Сурін М.А.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</t>
    </r>
  </si>
  <si>
    <t>Маршрут №843</t>
  </si>
  <si>
    <t>Рівень одоризації відповідає чинним нормативним документам</t>
  </si>
  <si>
    <t>96,3580</t>
  </si>
  <si>
    <t>1,9420</t>
  </si>
  <si>
    <t>0,5857</t>
  </si>
  <si>
    <t>0,0892</t>
  </si>
  <si>
    <t>0,0854</t>
  </si>
  <si>
    <t>0,0012</t>
  </si>
  <si>
    <t>0,0144</t>
  </si>
  <si>
    <t>0,0100</t>
  </si>
  <si>
    <t>0,0036</t>
  </si>
  <si>
    <t>0,7833</t>
  </si>
  <si>
    <t>0,1197</t>
  </si>
  <si>
    <t>0,6956</t>
  </si>
  <si>
    <t>96,4564</t>
  </si>
  <si>
    <t>1,8672</t>
  </si>
  <si>
    <t>0,5618</t>
  </si>
  <si>
    <t>0,0850</t>
  </si>
  <si>
    <t>0,0822</t>
  </si>
  <si>
    <t>0,0138</t>
  </si>
  <si>
    <t>0,0098</t>
  </si>
  <si>
    <t>0,0039</t>
  </si>
  <si>
    <t>0,7935</t>
  </si>
  <si>
    <t>0,1188</t>
  </si>
  <si>
    <t>0,6947</t>
  </si>
  <si>
    <t>0,0071</t>
  </si>
  <si>
    <t>0,0166</t>
  </si>
  <si>
    <t>0,1486</t>
  </si>
  <si>
    <t>0,1070</t>
  </si>
  <si>
    <t>96,0061</t>
  </si>
  <si>
    <t>2,1974</t>
  </si>
  <si>
    <t>0,1068</t>
  </si>
  <si>
    <t>0,0050</t>
  </si>
  <si>
    <t>0,0154</t>
  </si>
  <si>
    <t>0,0086</t>
  </si>
  <si>
    <t>0,6875</t>
  </si>
  <si>
    <t>0,6994</t>
  </si>
  <si>
    <t>96,0573</t>
  </si>
  <si>
    <t>2,1309</t>
  </si>
  <si>
    <t>0,6995</t>
  </si>
  <si>
    <t>0,1086</t>
  </si>
  <si>
    <t>0,1074</t>
  </si>
  <si>
    <t>0,0234</t>
  </si>
  <si>
    <t>0,0139</t>
  </si>
  <si>
    <t>0,6864</t>
  </si>
  <si>
    <t>0,1428</t>
  </si>
  <si>
    <t>0,6993</t>
  </si>
  <si>
    <t>96,0864</t>
  </si>
  <si>
    <t>2,1054</t>
  </si>
  <si>
    <t>0,6598</t>
  </si>
  <si>
    <t>0,0995</t>
  </si>
  <si>
    <t>0,0979</t>
  </si>
  <si>
    <t>0,0404</t>
  </si>
  <si>
    <t>0,0199</t>
  </si>
  <si>
    <t>0,0316</t>
  </si>
  <si>
    <t>0,7041</t>
  </si>
  <si>
    <t>0,1365</t>
  </si>
  <si>
    <t>96,0467</t>
  </si>
  <si>
    <t>2,1983</t>
  </si>
  <si>
    <t>0,6841</t>
  </si>
  <si>
    <t>0,1026</t>
  </si>
  <si>
    <t>0,1050</t>
  </si>
  <si>
    <t>0,0011</t>
  </si>
  <si>
    <t>0,0200</t>
  </si>
  <si>
    <t>0,0159</t>
  </si>
  <si>
    <t>0,6628</t>
  </si>
  <si>
    <t>0,1532</t>
  </si>
  <si>
    <t>0,6989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</si>
</sst>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\р/"/>
    <numFmt numFmtId="165" formatCode="0.0000"/>
    <numFmt numFmtId="166" formatCode="0.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9.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2" fillId="0" borderId="1" xfId="0" applyFont="1" applyBorder="1"/>
    <xf numFmtId="0" fontId="1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5" fillId="0" borderId="4" xfId="0" applyFont="1" applyBorder="1"/>
    <xf numFmtId="0" fontId="1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Protection="1"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2" fillId="0" borderId="4" xfId="0" applyFont="1" applyBorder="1"/>
    <xf numFmtId="0" fontId="0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6" fillId="3" borderId="24" xfId="0" applyFont="1" applyFill="1" applyBorder="1" applyAlignment="1" applyProtection="1">
      <alignment horizontal="center" vertical="center" textRotation="90" wrapText="1"/>
      <protection locked="0"/>
    </xf>
    <xf numFmtId="0" fontId="6" fillId="3" borderId="25" xfId="0" applyFont="1" applyFill="1" applyBorder="1" applyAlignment="1" applyProtection="1">
      <alignment horizontal="center" vertical="center" textRotation="90" wrapText="1"/>
      <protection locked="0"/>
    </xf>
    <xf numFmtId="0" fontId="6" fillId="3" borderId="26" xfId="0" applyFont="1" applyFill="1" applyBorder="1" applyAlignment="1" applyProtection="1">
      <alignment horizontal="center" vertical="center" textRotation="90" wrapText="1"/>
      <protection locked="0"/>
    </xf>
    <xf numFmtId="0" fontId="6" fillId="3" borderId="27" xfId="0" applyFont="1" applyFill="1" applyBorder="1" applyAlignment="1" applyProtection="1">
      <alignment horizontal="center" vertical="center" textRotation="90" wrapText="1"/>
      <protection locked="0"/>
    </xf>
    <xf numFmtId="0" fontId="6" fillId="3" borderId="28" xfId="0" applyFont="1" applyFill="1" applyBorder="1" applyAlignment="1" applyProtection="1">
      <alignment horizontal="center" vertical="center" textRotation="90" wrapText="1"/>
      <protection locked="0"/>
    </xf>
    <xf numFmtId="0" fontId="6" fillId="3" borderId="29" xfId="0" applyFont="1" applyFill="1" applyBorder="1" applyAlignment="1" applyProtection="1">
      <alignment horizontal="center" vertical="center" textRotation="90" wrapText="1"/>
      <protection locked="0"/>
    </xf>
    <xf numFmtId="0" fontId="6" fillId="3" borderId="30" xfId="0" applyFont="1" applyFill="1" applyBorder="1" applyAlignment="1" applyProtection="1">
      <alignment horizontal="center" vertical="center" textRotation="90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2" fontId="14" fillId="3" borderId="0" xfId="0" applyNumberFormat="1" applyFont="1" applyFill="1" applyProtection="1"/>
    <xf numFmtId="0" fontId="14" fillId="3" borderId="0" xfId="0" applyFont="1" applyFill="1" applyProtection="1"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2" fontId="6" fillId="3" borderId="19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>
      <alignment horizontal="center"/>
    </xf>
    <xf numFmtId="2" fontId="6" fillId="3" borderId="39" xfId="0" applyNumberFormat="1" applyFont="1" applyFill="1" applyBorder="1" applyAlignment="1">
      <alignment horizontal="center"/>
    </xf>
    <xf numFmtId="2" fontId="6" fillId="3" borderId="40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17" xfId="0" applyNumberFormat="1" applyFont="1" applyFill="1" applyBorder="1" applyAlignment="1">
      <alignment horizontal="center"/>
    </xf>
    <xf numFmtId="2" fontId="6" fillId="3" borderId="18" xfId="0" applyNumberFormat="1" applyFont="1" applyFill="1" applyBorder="1" applyAlignment="1">
      <alignment horizontal="center"/>
    </xf>
    <xf numFmtId="166" fontId="6" fillId="3" borderId="39" xfId="0" applyNumberFormat="1" applyFont="1" applyFill="1" applyBorder="1" applyAlignment="1">
      <alignment horizontal="center"/>
    </xf>
    <xf numFmtId="166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0" xfId="0" applyNumberFormat="1" applyFill="1" applyProtection="1"/>
    <xf numFmtId="0" fontId="0" fillId="3" borderId="0" xfId="0" applyFill="1" applyProtection="1">
      <protection locked="0"/>
    </xf>
    <xf numFmtId="0" fontId="6" fillId="3" borderId="41" xfId="0" applyFont="1" applyFill="1" applyBorder="1" applyAlignment="1" applyProtection="1">
      <alignment horizontal="center" vertical="center" wrapText="1"/>
      <protection locked="0"/>
    </xf>
    <xf numFmtId="166" fontId="6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165" fontId="6" fillId="3" borderId="39" xfId="0" applyNumberFormat="1" applyFont="1" applyFill="1" applyBorder="1" applyAlignment="1">
      <alignment horizontal="center"/>
    </xf>
    <xf numFmtId="165" fontId="6" fillId="3" borderId="18" xfId="0" applyNumberFormat="1" applyFont="1" applyFill="1" applyBorder="1" applyAlignment="1">
      <alignment horizontal="center"/>
    </xf>
    <xf numFmtId="165" fontId="6" fillId="3" borderId="40" xfId="0" applyNumberFormat="1" applyFont="1" applyFill="1" applyBorder="1" applyAlignment="1">
      <alignment horizontal="center"/>
    </xf>
    <xf numFmtId="0" fontId="6" fillId="3" borderId="23" xfId="0" applyFont="1" applyFill="1" applyBorder="1" applyAlignment="1" applyProtection="1">
      <alignment horizontal="center" vertical="center" wrapText="1"/>
      <protection locked="0"/>
    </xf>
    <xf numFmtId="165" fontId="6" fillId="3" borderId="44" xfId="0" applyNumberFormat="1" applyFont="1" applyFill="1" applyBorder="1" applyAlignment="1">
      <alignment horizontal="center"/>
    </xf>
    <xf numFmtId="165" fontId="6" fillId="3" borderId="45" xfId="0" applyNumberFormat="1" applyFont="1" applyFill="1" applyBorder="1" applyAlignment="1">
      <alignment horizontal="center"/>
    </xf>
    <xf numFmtId="165" fontId="6" fillId="3" borderId="46" xfId="0" applyNumberFormat="1" applyFont="1" applyFill="1" applyBorder="1" applyAlignment="1">
      <alignment horizontal="center"/>
    </xf>
    <xf numFmtId="165" fontId="6" fillId="3" borderId="23" xfId="0" applyNumberFormat="1" applyFont="1" applyFill="1" applyBorder="1" applyAlignment="1">
      <alignment horizontal="center"/>
    </xf>
    <xf numFmtId="3" fontId="6" fillId="3" borderId="48" xfId="0" applyNumberFormat="1" applyFont="1" applyFill="1" applyBorder="1" applyAlignment="1">
      <alignment horizontal="center"/>
    </xf>
    <xf numFmtId="2" fontId="6" fillId="3" borderId="45" xfId="0" applyNumberFormat="1" applyFont="1" applyFill="1" applyBorder="1" applyAlignment="1">
      <alignment horizontal="center"/>
    </xf>
    <xf numFmtId="2" fontId="6" fillId="3" borderId="47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44" xfId="0" applyNumberFormat="1" applyFont="1" applyFill="1" applyBorder="1" applyAlignment="1">
      <alignment horizontal="center"/>
    </xf>
    <xf numFmtId="166" fontId="6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9" xfId="0" applyFont="1" applyFill="1" applyBorder="1" applyAlignment="1" applyProtection="1">
      <alignment horizontal="center" vertical="center" wrapText="1"/>
      <protection locked="0"/>
    </xf>
    <xf numFmtId="2" fontId="6" fillId="3" borderId="33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50" xfId="0" applyNumberFormat="1" applyFont="1" applyFill="1" applyBorder="1" applyAlignment="1">
      <alignment horizontal="center"/>
    </xf>
    <xf numFmtId="166" fontId="9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Protection="1"/>
    <xf numFmtId="0" fontId="0" fillId="0" borderId="4" xfId="0" applyFont="1" applyBorder="1" applyProtection="1"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horizontal="right"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18" fillId="0" borderId="0" xfId="0" applyFont="1"/>
    <xf numFmtId="0" fontId="17" fillId="0" borderId="14" xfId="0" applyFont="1" applyBorder="1" applyAlignment="1">
      <alignment horizontal="center" vertical="center" textRotation="90" wrapText="1"/>
    </xf>
    <xf numFmtId="0" fontId="17" fillId="0" borderId="60" xfId="0" applyFont="1" applyBorder="1" applyAlignment="1">
      <alignment horizontal="center" vertical="center" textRotation="90" wrapText="1"/>
    </xf>
    <xf numFmtId="0" fontId="17" fillId="0" borderId="15" xfId="0" applyFont="1" applyBorder="1" applyAlignment="1">
      <alignment horizontal="center" vertical="center" textRotation="90" wrapText="1"/>
    </xf>
    <xf numFmtId="2" fontId="1" fillId="0" borderId="14" xfId="0" applyNumberFormat="1" applyFont="1" applyBorder="1" applyAlignment="1">
      <alignment horizontal="center" vertical="center" textRotation="90"/>
    </xf>
    <xf numFmtId="2" fontId="1" fillId="0" borderId="60" xfId="0" applyNumberFormat="1" applyFont="1" applyBorder="1" applyAlignment="1">
      <alignment horizontal="center" vertical="center" textRotation="90"/>
    </xf>
    <xf numFmtId="4" fontId="17" fillId="2" borderId="60" xfId="0" applyNumberFormat="1" applyFont="1" applyFill="1" applyBorder="1" applyAlignment="1">
      <alignment horizontal="center" vertical="center" wrapText="1"/>
    </xf>
    <xf numFmtId="4" fontId="17" fillId="0" borderId="60" xfId="0" applyNumberFormat="1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 wrapText="1"/>
    </xf>
    <xf numFmtId="4" fontId="17" fillId="0" borderId="6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17" fillId="4" borderId="57" xfId="0" applyNumberFormat="1" applyFont="1" applyFill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3" fontId="17" fillId="0" borderId="60" xfId="0" applyNumberFormat="1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17" fillId="4" borderId="60" xfId="0" applyNumberFormat="1" applyFont="1" applyFill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4" fontId="17" fillId="4" borderId="59" xfId="0" applyNumberFormat="1" applyFont="1" applyFill="1" applyBorder="1" applyAlignment="1">
      <alignment horizontal="center" vertical="center"/>
    </xf>
    <xf numFmtId="0" fontId="18" fillId="0" borderId="0" xfId="0" applyFont="1" applyAlignment="1"/>
    <xf numFmtId="0" fontId="20" fillId="0" borderId="0" xfId="0" applyFont="1"/>
    <xf numFmtId="0" fontId="20" fillId="0" borderId="0" xfId="0" applyFont="1" applyBorder="1"/>
    <xf numFmtId="165" fontId="6" fillId="3" borderId="34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35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6" xfId="0" applyNumberFormat="1" applyFont="1" applyFill="1" applyBorder="1" applyAlignment="1" applyProtection="1">
      <alignment horizontal="center"/>
      <protection locked="0"/>
    </xf>
    <xf numFmtId="2" fontId="6" fillId="3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35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7" xfId="0" applyFont="1" applyFill="1" applyBorder="1" applyAlignment="1" applyProtection="1">
      <alignment horizontal="center" vertical="center" wrapText="1"/>
      <protection locked="0"/>
    </xf>
    <xf numFmtId="0" fontId="6" fillId="3" borderId="38" xfId="0" applyFont="1" applyFill="1" applyBorder="1" applyAlignment="1" applyProtection="1">
      <alignment horizontal="center" vertical="center" wrapText="1"/>
      <protection locked="0"/>
    </xf>
    <xf numFmtId="165" fontId="6" fillId="3" borderId="39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40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10" xfId="0" applyNumberFormat="1" applyFont="1" applyFill="1" applyBorder="1" applyAlignment="1" applyProtection="1">
      <alignment horizontal="center"/>
      <protection locked="0"/>
    </xf>
    <xf numFmtId="2" fontId="6" fillId="3" borderId="39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165" fontId="6" fillId="3" borderId="39" xfId="0" applyNumberFormat="1" applyFont="1" applyFill="1" applyBorder="1" applyAlignment="1" applyProtection="1">
      <alignment horizontal="center"/>
      <protection locked="0"/>
    </xf>
    <xf numFmtId="165" fontId="6" fillId="3" borderId="18" xfId="0" applyNumberFormat="1" applyFont="1" applyFill="1" applyBorder="1" applyAlignment="1" applyProtection="1">
      <alignment horizontal="center"/>
      <protection locked="0"/>
    </xf>
    <xf numFmtId="165" fontId="6" fillId="3" borderId="40" xfId="0" applyNumberFormat="1" applyFont="1" applyFill="1" applyBorder="1" applyAlignment="1" applyProtection="1">
      <alignment horizontal="center"/>
      <protection locked="0"/>
    </xf>
    <xf numFmtId="165" fontId="6" fillId="3" borderId="36" xfId="0" applyNumberFormat="1" applyFont="1" applyFill="1" applyBorder="1" applyAlignment="1" applyProtection="1">
      <alignment horizontal="center"/>
      <protection locked="0"/>
    </xf>
    <xf numFmtId="165" fontId="6" fillId="3" borderId="37" xfId="0" applyNumberFormat="1" applyFont="1" applyFill="1" applyBorder="1" applyAlignment="1" applyProtection="1">
      <alignment horizontal="center"/>
      <protection locked="0"/>
    </xf>
    <xf numFmtId="165" fontId="6" fillId="3" borderId="42" xfId="0" applyNumberFormat="1" applyFont="1" applyFill="1" applyBorder="1" applyAlignment="1" applyProtection="1">
      <alignment horizontal="center"/>
      <protection locked="0"/>
    </xf>
    <xf numFmtId="165" fontId="6" fillId="3" borderId="41" xfId="0" applyNumberFormat="1" applyFont="1" applyFill="1" applyBorder="1" applyAlignment="1">
      <alignment horizontal="center"/>
    </xf>
    <xf numFmtId="2" fontId="6" fillId="3" borderId="36" xfId="0" applyNumberFormat="1" applyFont="1" applyFill="1" applyBorder="1" applyAlignment="1">
      <alignment horizontal="center"/>
    </xf>
    <xf numFmtId="2" fontId="6" fillId="3" borderId="42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38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43" xfId="0" applyNumberFormat="1" applyFont="1" applyFill="1" applyBorder="1" applyAlignment="1">
      <alignment horizontal="center"/>
    </xf>
    <xf numFmtId="2" fontId="6" fillId="3" borderId="37" xfId="0" applyNumberFormat="1" applyFont="1" applyFill="1" applyBorder="1" applyAlignment="1">
      <alignment horizontal="center"/>
    </xf>
    <xf numFmtId="2" fontId="6" fillId="3" borderId="38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36" xfId="0" applyNumberFormat="1" applyFont="1" applyFill="1" applyBorder="1" applyAlignment="1">
      <alignment horizontal="center"/>
    </xf>
    <xf numFmtId="165" fontId="6" fillId="3" borderId="36" xfId="0" applyNumberFormat="1" applyFont="1" applyFill="1" applyBorder="1" applyAlignment="1">
      <alignment horizontal="center"/>
    </xf>
    <xf numFmtId="165" fontId="6" fillId="3" borderId="37" xfId="0" applyNumberFormat="1" applyFont="1" applyFill="1" applyBorder="1" applyAlignment="1">
      <alignment horizontal="center"/>
    </xf>
    <xf numFmtId="165" fontId="6" fillId="3" borderId="42" xfId="0" applyNumberFormat="1" applyFont="1" applyFill="1" applyBorder="1" applyAlignment="1">
      <alignment horizontal="center"/>
    </xf>
    <xf numFmtId="2" fontId="6" fillId="3" borderId="36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3" fillId="0" borderId="0" xfId="0" applyFont="1"/>
    <xf numFmtId="0" fontId="22" fillId="0" borderId="0" xfId="0" applyFont="1"/>
    <xf numFmtId="0" fontId="24" fillId="0" borderId="0" xfId="0" applyFont="1"/>
    <xf numFmtId="0" fontId="6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9" xfId="0" applyNumberFormat="1" applyFont="1" applyFill="1" applyBorder="1" applyAlignment="1">
      <alignment horizontal="center"/>
    </xf>
    <xf numFmtId="0" fontId="6" fillId="3" borderId="36" xfId="0" applyNumberFormat="1" applyFont="1" applyFill="1" applyBorder="1" applyAlignment="1">
      <alignment horizontal="center"/>
    </xf>
    <xf numFmtId="165" fontId="6" fillId="3" borderId="50" xfId="0" applyNumberFormat="1" applyFont="1" applyFill="1" applyBorder="1" applyAlignment="1">
      <alignment horizontal="center"/>
    </xf>
    <xf numFmtId="165" fontId="6" fillId="3" borderId="32" xfId="0" applyNumberFormat="1" applyFont="1" applyFill="1" applyBorder="1" applyAlignment="1">
      <alignment horizontal="center"/>
    </xf>
    <xf numFmtId="165" fontId="6" fillId="3" borderId="51" xfId="0" applyNumberFormat="1" applyFont="1" applyFill="1" applyBorder="1" applyAlignment="1">
      <alignment horizontal="center"/>
    </xf>
    <xf numFmtId="165" fontId="6" fillId="3" borderId="49" xfId="0" applyNumberFormat="1" applyFont="1" applyFill="1" applyBorder="1" applyAlignment="1">
      <alignment horizontal="center"/>
    </xf>
    <xf numFmtId="0" fontId="6" fillId="3" borderId="50" xfId="0" applyNumberFormat="1" applyFont="1" applyFill="1" applyBorder="1" applyAlignment="1">
      <alignment horizontal="center"/>
    </xf>
    <xf numFmtId="0" fontId="6" fillId="3" borderId="44" xfId="0" applyNumberFormat="1" applyFont="1" applyFill="1" applyBorder="1" applyAlignment="1">
      <alignment horizontal="center"/>
    </xf>
    <xf numFmtId="3" fontId="6" fillId="3" borderId="49" xfId="0" applyNumberFormat="1" applyFont="1" applyFill="1" applyBorder="1" applyAlignment="1" applyProtection="1">
      <alignment horizontal="center"/>
      <protection locked="0"/>
    </xf>
    <xf numFmtId="0" fontId="6" fillId="3" borderId="36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46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51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44" xfId="0" applyNumberFormat="1" applyFont="1" applyFill="1" applyBorder="1" applyAlignment="1">
      <alignment horizontal="center"/>
    </xf>
    <xf numFmtId="4" fontId="6" fillId="3" borderId="47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49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50" xfId="0" applyNumberFormat="1" applyFont="1" applyFill="1" applyBorder="1" applyAlignment="1">
      <alignment horizontal="center"/>
    </xf>
    <xf numFmtId="4" fontId="6" fillId="3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31" xfId="0" applyNumberFormat="1" applyFont="1" applyFill="1" applyBorder="1" applyAlignment="1">
      <alignment horizontal="center"/>
    </xf>
    <xf numFmtId="2" fontId="6" fillId="3" borderId="32" xfId="0" applyNumberFormat="1" applyFont="1" applyFill="1" applyBorder="1" applyAlignment="1">
      <alignment horizontal="center"/>
    </xf>
    <xf numFmtId="165" fontId="6" fillId="3" borderId="45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4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23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textRotation="90" wrapText="1"/>
      <protection locked="0"/>
    </xf>
    <xf numFmtId="0" fontId="6" fillId="0" borderId="17" xfId="0" applyFont="1" applyBorder="1" applyAlignment="1" applyProtection="1">
      <alignment horizontal="center" vertical="center" textRotation="90" wrapText="1"/>
      <protection locked="0"/>
    </xf>
    <xf numFmtId="0" fontId="6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8" xfId="0" applyFont="1" applyBorder="1" applyAlignment="1" applyProtection="1">
      <alignment horizontal="right" vertical="center" textRotation="90" wrapText="1"/>
      <protection locked="0"/>
    </xf>
    <xf numFmtId="0" fontId="6" fillId="0" borderId="18" xfId="0" applyFont="1" applyBorder="1" applyAlignment="1" applyProtection="1">
      <alignment horizontal="right" vertical="center" textRotation="90" wrapText="1"/>
      <protection locked="0"/>
    </xf>
    <xf numFmtId="0" fontId="6" fillId="0" borderId="32" xfId="0" applyFont="1" applyBorder="1" applyAlignment="1" applyProtection="1">
      <alignment horizontal="right" vertical="center" textRotation="90" wrapText="1"/>
      <protection locked="0"/>
    </xf>
    <xf numFmtId="0" fontId="6" fillId="0" borderId="21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6" fillId="0" borderId="8" xfId="0" applyFont="1" applyBorder="1" applyAlignment="1" applyProtection="1">
      <alignment horizontal="left" vertical="center" textRotation="90" wrapText="1"/>
      <protection locked="0"/>
    </xf>
    <xf numFmtId="0" fontId="6" fillId="0" borderId="18" xfId="0" applyFont="1" applyBorder="1" applyAlignment="1" applyProtection="1">
      <alignment horizontal="left" vertical="center" textRotation="90" wrapText="1"/>
      <protection locked="0"/>
    </xf>
    <xf numFmtId="0" fontId="6" fillId="0" borderId="32" xfId="0" applyFont="1" applyBorder="1" applyAlignment="1" applyProtection="1">
      <alignment horizontal="left" vertical="center" textRotation="90" wrapText="1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9" xfId="0" applyFont="1" applyBorder="1" applyAlignment="1" applyProtection="1">
      <alignment horizontal="center" vertical="center" textRotation="90" wrapText="1"/>
      <protection locked="0"/>
    </xf>
    <xf numFmtId="0" fontId="6" fillId="0" borderId="33" xfId="0" applyFont="1" applyBorder="1" applyAlignment="1" applyProtection="1">
      <alignment horizontal="center" vertical="center" textRotation="90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24" xfId="0" applyFont="1" applyBorder="1" applyAlignment="1" applyProtection="1">
      <alignment horizontal="center" vertical="center" textRotation="90" wrapText="1"/>
      <protection locked="0"/>
    </xf>
    <xf numFmtId="0" fontId="6" fillId="0" borderId="22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0" borderId="56" xfId="0" applyFont="1" applyBorder="1" applyAlignment="1" applyProtection="1">
      <alignment horizontal="left" vertical="center"/>
      <protection locked="0"/>
    </xf>
    <xf numFmtId="0" fontId="16" fillId="3" borderId="56" xfId="0" applyFont="1" applyFill="1" applyBorder="1" applyAlignment="1" applyProtection="1">
      <alignment horizontal="left" vertical="center"/>
      <protection locked="0"/>
    </xf>
    <xf numFmtId="2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54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52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right" vertical="center" wrapText="1"/>
      <protection locked="0"/>
    </xf>
    <xf numFmtId="0" fontId="9" fillId="0" borderId="28" xfId="0" applyFont="1" applyBorder="1" applyAlignment="1" applyProtection="1">
      <alignment horizontal="right" vertical="center" wrapText="1"/>
      <protection locked="0"/>
    </xf>
    <xf numFmtId="0" fontId="9" fillId="0" borderId="29" xfId="0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 applyProtection="1">
      <alignment horizontal="right" wrapText="1"/>
    </xf>
    <xf numFmtId="0" fontId="9" fillId="0" borderId="0" xfId="0" applyFont="1" applyBorder="1" applyAlignment="1" applyProtection="1">
      <alignment horizontal="right" wrapText="1"/>
    </xf>
    <xf numFmtId="0" fontId="9" fillId="0" borderId="5" xfId="0" applyFont="1" applyBorder="1" applyAlignment="1" applyProtection="1">
      <alignment horizontal="right" wrapText="1"/>
    </xf>
    <xf numFmtId="0" fontId="6" fillId="3" borderId="0" xfId="0" applyFont="1" applyFill="1" applyBorder="1" applyAlignment="1" applyProtection="1">
      <alignment horizontal="right"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1" fontId="6" fillId="4" borderId="27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53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5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/>
    <xf numFmtId="0" fontId="9" fillId="0" borderId="0" xfId="0" applyFont="1" applyAlignment="1"/>
    <xf numFmtId="0" fontId="19" fillId="4" borderId="57" xfId="0" applyFont="1" applyFill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57" xfId="0" applyFont="1" applyBorder="1" applyAlignment="1">
      <alignment horizontal="center" vertical="center" textRotation="90" wrapText="1"/>
    </xf>
    <xf numFmtId="0" fontId="17" fillId="0" borderId="59" xfId="0" applyFont="1" applyBorder="1" applyAlignment="1">
      <alignment horizontal="center" vertical="center" textRotation="90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E52"/>
  <sheetViews>
    <sheetView tabSelected="1" view="pageBreakPreview" zoomScale="80" zoomScaleNormal="70" zoomScaleSheetLayoutView="80" workbookViewId="0">
      <selection activeCell="S11" sqref="S11:S41"/>
    </sheetView>
  </sheetViews>
  <sheetFormatPr defaultRowHeight="15" x14ac:dyDescent="0.25"/>
  <cols>
    <col min="1" max="1" width="4.85546875" style="4" customWidth="1"/>
    <col min="2" max="2" width="8.42578125" style="4" customWidth="1"/>
    <col min="3" max="4" width="8.28515625" style="4" customWidth="1"/>
    <col min="5" max="5" width="7.85546875" style="4" customWidth="1"/>
    <col min="6" max="6" width="7.140625" style="4" customWidth="1"/>
    <col min="7" max="7" width="7.42578125" style="4" customWidth="1"/>
    <col min="8" max="8" width="7.140625" style="4" customWidth="1"/>
    <col min="9" max="9" width="7.28515625" style="4" customWidth="1"/>
    <col min="10" max="10" width="7.7109375" style="4" customWidth="1"/>
    <col min="11" max="11" width="7.140625" style="4" customWidth="1"/>
    <col min="12" max="12" width="7.7109375" style="4" customWidth="1"/>
    <col min="13" max="13" width="7.85546875" style="4" customWidth="1"/>
    <col min="14" max="14" width="8" style="4" customWidth="1"/>
    <col min="15" max="20" width="6.7109375" style="4" customWidth="1"/>
    <col min="21" max="21" width="7.5703125" style="4" customWidth="1"/>
    <col min="22" max="23" width="6.7109375" style="4" customWidth="1"/>
    <col min="24" max="24" width="7.5703125" style="4" customWidth="1"/>
    <col min="25" max="25" width="7.42578125" style="4" customWidth="1"/>
    <col min="26" max="26" width="7" style="4" customWidth="1"/>
    <col min="27" max="27" width="7.28515625" style="4" customWidth="1"/>
    <col min="28" max="28" width="7.7109375" style="4" customWidth="1"/>
    <col min="29" max="29" width="9.5703125" style="4" bestFit="1" customWidth="1"/>
    <col min="30" max="30" width="7.5703125" style="4" bestFit="1" customWidth="1"/>
    <col min="31" max="31" width="10.28515625" style="4" bestFit="1" customWidth="1"/>
    <col min="32" max="16384" width="9.140625" style="4"/>
  </cols>
  <sheetData>
    <row r="1" spans="1:31" ht="15.75" x14ac:dyDescent="0.25">
      <c r="A1" s="1" t="s">
        <v>0</v>
      </c>
      <c r="B1" s="2"/>
      <c r="C1" s="2"/>
      <c r="D1" s="2"/>
      <c r="E1" s="3"/>
      <c r="F1" s="3"/>
      <c r="G1" s="166" t="s">
        <v>1</v>
      </c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7"/>
      <c r="AA1" s="167"/>
      <c r="AB1" s="168"/>
    </row>
    <row r="2" spans="1:31" ht="21" customHeight="1" x14ac:dyDescent="0.25">
      <c r="A2" s="5" t="s">
        <v>2</v>
      </c>
      <c r="B2" s="6"/>
      <c r="C2" s="7"/>
      <c r="D2" s="6"/>
      <c r="E2" s="8"/>
      <c r="F2" s="6"/>
      <c r="G2" s="169" t="s">
        <v>3</v>
      </c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9"/>
      <c r="AA2" s="9"/>
      <c r="AB2" s="10"/>
    </row>
    <row r="3" spans="1:31" ht="19.5" customHeight="1" x14ac:dyDescent="0.25">
      <c r="A3" s="5" t="s">
        <v>4</v>
      </c>
      <c r="B3" s="8"/>
      <c r="C3" s="11"/>
      <c r="D3" s="8"/>
      <c r="E3" s="8"/>
      <c r="F3" s="6"/>
      <c r="G3" s="170" t="s">
        <v>72</v>
      </c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2"/>
      <c r="AA3" s="12"/>
      <c r="AB3" s="10"/>
    </row>
    <row r="4" spans="1:31" ht="15" customHeight="1" x14ac:dyDescent="0.25">
      <c r="A4" s="13" t="s">
        <v>5</v>
      </c>
      <c r="B4" s="8"/>
      <c r="C4" s="8"/>
      <c r="D4" s="8"/>
      <c r="E4" s="8"/>
      <c r="F4" s="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0"/>
    </row>
    <row r="5" spans="1:31" ht="15.75" x14ac:dyDescent="0.25">
      <c r="A5" s="13" t="s">
        <v>6</v>
      </c>
      <c r="B5" s="8"/>
      <c r="C5" s="8"/>
      <c r="D5" s="8"/>
      <c r="E5" s="8"/>
      <c r="F5" s="6"/>
      <c r="G5" s="6"/>
      <c r="H5" s="6"/>
      <c r="I5" s="14"/>
      <c r="J5" s="14"/>
      <c r="K5" s="15" t="s">
        <v>7</v>
      </c>
      <c r="L5" s="16"/>
      <c r="M5" s="16"/>
      <c r="N5" s="16"/>
      <c r="O5" s="14"/>
      <c r="P5" s="14"/>
      <c r="Q5" s="14"/>
      <c r="R5" s="14"/>
      <c r="S5" s="14"/>
      <c r="T5" s="14"/>
      <c r="U5" s="14"/>
      <c r="V5" s="171" t="s">
        <v>8</v>
      </c>
      <c r="W5" s="171"/>
      <c r="X5" s="172">
        <v>42795</v>
      </c>
      <c r="Y5" s="172"/>
      <c r="Z5" s="17" t="s">
        <v>9</v>
      </c>
      <c r="AA5" s="173">
        <v>42825</v>
      </c>
      <c r="AB5" s="174"/>
    </row>
    <row r="6" spans="1:31" ht="5.25" customHeight="1" thickBot="1" x14ac:dyDescent="0.3">
      <c r="A6" s="1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19"/>
    </row>
    <row r="7" spans="1:31" ht="29.25" customHeight="1" thickBot="1" x14ac:dyDescent="0.3">
      <c r="A7" s="175" t="s">
        <v>10</v>
      </c>
      <c r="B7" s="178" t="s">
        <v>11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80"/>
      <c r="N7" s="178" t="s">
        <v>12</v>
      </c>
      <c r="O7" s="179"/>
      <c r="P7" s="179"/>
      <c r="Q7" s="179"/>
      <c r="R7" s="179"/>
      <c r="S7" s="179"/>
      <c r="T7" s="179"/>
      <c r="U7" s="179"/>
      <c r="V7" s="179"/>
      <c r="W7" s="179"/>
      <c r="X7" s="184" t="s">
        <v>13</v>
      </c>
      <c r="Y7" s="187" t="s">
        <v>14</v>
      </c>
      <c r="Z7" s="192" t="s">
        <v>15</v>
      </c>
      <c r="AA7" s="192" t="s">
        <v>16</v>
      </c>
      <c r="AB7" s="195" t="s">
        <v>17</v>
      </c>
    </row>
    <row r="8" spans="1:31" ht="16.5" customHeight="1" thickBot="1" x14ac:dyDescent="0.3">
      <c r="A8" s="176"/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3"/>
      <c r="N8" s="175" t="s">
        <v>18</v>
      </c>
      <c r="O8" s="198" t="s">
        <v>19</v>
      </c>
      <c r="P8" s="199"/>
      <c r="Q8" s="199"/>
      <c r="R8" s="199"/>
      <c r="S8" s="199"/>
      <c r="T8" s="199"/>
      <c r="U8" s="199"/>
      <c r="V8" s="199"/>
      <c r="W8" s="200"/>
      <c r="X8" s="185"/>
      <c r="Y8" s="188"/>
      <c r="Z8" s="193"/>
      <c r="AA8" s="193"/>
      <c r="AB8" s="196"/>
    </row>
    <row r="9" spans="1:31" ht="32.25" customHeight="1" thickBot="1" x14ac:dyDescent="0.3">
      <c r="A9" s="176"/>
      <c r="B9" s="201" t="s">
        <v>20</v>
      </c>
      <c r="C9" s="190" t="s">
        <v>21</v>
      </c>
      <c r="D9" s="190" t="s">
        <v>22</v>
      </c>
      <c r="E9" s="190" t="s">
        <v>23</v>
      </c>
      <c r="F9" s="190" t="s">
        <v>24</v>
      </c>
      <c r="G9" s="190" t="s">
        <v>25</v>
      </c>
      <c r="H9" s="190" t="s">
        <v>26</v>
      </c>
      <c r="I9" s="190" t="s">
        <v>27</v>
      </c>
      <c r="J9" s="190" t="s">
        <v>28</v>
      </c>
      <c r="K9" s="190" t="s">
        <v>29</v>
      </c>
      <c r="L9" s="190" t="s">
        <v>30</v>
      </c>
      <c r="M9" s="203" t="s">
        <v>31</v>
      </c>
      <c r="N9" s="176"/>
      <c r="O9" s="205" t="s">
        <v>32</v>
      </c>
      <c r="P9" s="206"/>
      <c r="Q9" s="207"/>
      <c r="R9" s="208" t="s">
        <v>33</v>
      </c>
      <c r="S9" s="209"/>
      <c r="T9" s="210"/>
      <c r="U9" s="205" t="s">
        <v>34</v>
      </c>
      <c r="V9" s="206"/>
      <c r="W9" s="207"/>
      <c r="X9" s="185"/>
      <c r="Y9" s="188"/>
      <c r="Z9" s="193"/>
      <c r="AA9" s="193"/>
      <c r="AB9" s="196"/>
    </row>
    <row r="10" spans="1:31" ht="92.25" customHeight="1" thickBot="1" x14ac:dyDescent="0.3">
      <c r="A10" s="177"/>
      <c r="B10" s="202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204"/>
      <c r="N10" s="177"/>
      <c r="O10" s="20" t="s">
        <v>35</v>
      </c>
      <c r="P10" s="21" t="s">
        <v>36</v>
      </c>
      <c r="Q10" s="22" t="s">
        <v>37</v>
      </c>
      <c r="R10" s="23" t="s">
        <v>35</v>
      </c>
      <c r="S10" s="24" t="s">
        <v>36</v>
      </c>
      <c r="T10" s="25" t="s">
        <v>37</v>
      </c>
      <c r="U10" s="26" t="s">
        <v>35</v>
      </c>
      <c r="V10" s="24" t="s">
        <v>36</v>
      </c>
      <c r="W10" s="25" t="s">
        <v>37</v>
      </c>
      <c r="X10" s="186"/>
      <c r="Y10" s="189"/>
      <c r="Z10" s="194"/>
      <c r="AA10" s="194"/>
      <c r="AB10" s="197"/>
      <c r="AC10" s="4" t="s">
        <v>38</v>
      </c>
    </row>
    <row r="11" spans="1:31" s="29" customFormat="1" ht="14.25" x14ac:dyDescent="0.2">
      <c r="A11" s="27">
        <v>1</v>
      </c>
      <c r="B11" s="94">
        <v>96.458500000000001</v>
      </c>
      <c r="C11" s="95">
        <v>1.8849</v>
      </c>
      <c r="D11" s="95">
        <v>0.56279999999999997</v>
      </c>
      <c r="E11" s="95">
        <v>8.7900000000000006E-2</v>
      </c>
      <c r="F11" s="95">
        <v>8.4900000000000003E-2</v>
      </c>
      <c r="G11" s="95">
        <v>0</v>
      </c>
      <c r="H11" s="95">
        <v>1.3599999999999999E-2</v>
      </c>
      <c r="I11" s="95">
        <v>9.5999999999999992E-3</v>
      </c>
      <c r="J11" s="95">
        <v>2.3999999999999998E-3</v>
      </c>
      <c r="K11" s="95">
        <v>7.4000000000000003E-3</v>
      </c>
      <c r="L11" s="95">
        <v>0.76219999999999999</v>
      </c>
      <c r="M11" s="96">
        <v>0.12570000000000001</v>
      </c>
      <c r="N11" s="97">
        <v>0.69479999999999997</v>
      </c>
      <c r="O11" s="98">
        <v>8139.4143498614694</v>
      </c>
      <c r="P11" s="143">
        <v>34.078099999999999</v>
      </c>
      <c r="Q11" s="100">
        <f t="shared" ref="Q11:Q41" si="0">P11/3.6</f>
        <v>9.4661388888888887</v>
      </c>
      <c r="R11" s="101">
        <v>9027.4433935225006</v>
      </c>
      <c r="S11" s="99">
        <v>37.796100000000003</v>
      </c>
      <c r="T11" s="102">
        <f t="shared" ref="T11:T41" si="1">S11/3.6</f>
        <v>10.498916666666668</v>
      </c>
      <c r="U11" s="103">
        <v>11885.001194172437</v>
      </c>
      <c r="V11" s="104">
        <v>49.762500000000003</v>
      </c>
      <c r="W11" s="105">
        <f>V11/3.6</f>
        <v>13.822916666666668</v>
      </c>
      <c r="X11" s="106">
        <v>-15.6</v>
      </c>
      <c r="Y11" s="43"/>
      <c r="Z11" s="107"/>
      <c r="AA11" s="107"/>
      <c r="AB11" s="108"/>
      <c r="AC11" s="28"/>
      <c r="AD11" s="28"/>
      <c r="AE11" s="28"/>
    </row>
    <row r="12" spans="1:31" s="29" customFormat="1" ht="14.25" x14ac:dyDescent="0.2">
      <c r="A12" s="30">
        <v>2</v>
      </c>
      <c r="B12" s="109">
        <v>96.472200000000001</v>
      </c>
      <c r="C12" s="110">
        <v>1.8789</v>
      </c>
      <c r="D12" s="110">
        <v>0.55959999999999999</v>
      </c>
      <c r="E12" s="110">
        <v>8.43E-2</v>
      </c>
      <c r="F12" s="110">
        <v>8.0500000000000002E-2</v>
      </c>
      <c r="G12" s="110">
        <v>2.0000000000000001E-4</v>
      </c>
      <c r="H12" s="110">
        <v>1.3100000000000001E-2</v>
      </c>
      <c r="I12" s="110">
        <v>9.2999999999999992E-3</v>
      </c>
      <c r="J12" s="110">
        <v>2.8E-3</v>
      </c>
      <c r="K12" s="110">
        <v>7.7000000000000002E-3</v>
      </c>
      <c r="L12" s="110">
        <v>0.76670000000000005</v>
      </c>
      <c r="M12" s="111">
        <v>0.1249</v>
      </c>
      <c r="N12" s="112">
        <v>0.6946</v>
      </c>
      <c r="O12" s="113">
        <v>8136.73927581924</v>
      </c>
      <c r="P12" s="144">
        <v>34.066899999999997</v>
      </c>
      <c r="Q12" s="34">
        <f t="shared" si="0"/>
        <v>9.4630277777777767</v>
      </c>
      <c r="R12" s="115">
        <v>9024.5533581733071</v>
      </c>
      <c r="S12" s="114">
        <v>37.783999999999999</v>
      </c>
      <c r="T12" s="35">
        <f t="shared" si="1"/>
        <v>10.495555555555555</v>
      </c>
      <c r="U12" s="116">
        <v>11882.994984475758</v>
      </c>
      <c r="V12" s="117">
        <v>49.754100000000001</v>
      </c>
      <c r="W12" s="31">
        <f>V12/3.6</f>
        <v>13.820583333333333</v>
      </c>
      <c r="X12" s="118">
        <v>-14.9</v>
      </c>
      <c r="Y12" s="39"/>
      <c r="Z12" s="44"/>
      <c r="AA12" s="44"/>
      <c r="AB12" s="119"/>
      <c r="AC12" s="28"/>
      <c r="AD12" s="28"/>
      <c r="AE12" s="28"/>
    </row>
    <row r="13" spans="1:31" s="41" customFormat="1" x14ac:dyDescent="0.25">
      <c r="A13" s="30">
        <v>3</v>
      </c>
      <c r="B13" s="120">
        <v>96.394400000000005</v>
      </c>
      <c r="C13" s="121">
        <v>1.9184000000000001</v>
      </c>
      <c r="D13" s="121">
        <v>0.5655</v>
      </c>
      <c r="E13" s="121">
        <v>8.6400000000000005E-2</v>
      </c>
      <c r="F13" s="121">
        <v>8.2500000000000004E-2</v>
      </c>
      <c r="G13" s="121">
        <v>4.0000000000000002E-4</v>
      </c>
      <c r="H13" s="121">
        <v>1.37E-2</v>
      </c>
      <c r="I13" s="121">
        <v>9.4999999999999998E-3</v>
      </c>
      <c r="J13" s="121">
        <v>3.0000000000000001E-3</v>
      </c>
      <c r="K13" s="121">
        <v>7.7000000000000002E-3</v>
      </c>
      <c r="L13" s="121">
        <v>0.78869999999999996</v>
      </c>
      <c r="M13" s="122">
        <v>0.12989999999999999</v>
      </c>
      <c r="N13" s="32">
        <v>0.69520000000000004</v>
      </c>
      <c r="O13" s="113">
        <v>8138.8650042992267</v>
      </c>
      <c r="P13" s="145">
        <v>34.075800000000001</v>
      </c>
      <c r="Q13" s="34">
        <f t="shared" si="0"/>
        <v>9.4655000000000005</v>
      </c>
      <c r="R13" s="115">
        <v>9026.7507404222797</v>
      </c>
      <c r="S13" s="33">
        <v>37.793199999999999</v>
      </c>
      <c r="T13" s="35">
        <f t="shared" si="1"/>
        <v>10.498111111111111</v>
      </c>
      <c r="U13" s="36">
        <v>11880.988774779076</v>
      </c>
      <c r="V13" s="37">
        <v>49.745699999999999</v>
      </c>
      <c r="W13" s="31">
        <f>V13/3.6</f>
        <v>13.818249999999999</v>
      </c>
      <c r="X13" s="38">
        <v>-15.5</v>
      </c>
      <c r="Y13" s="39"/>
      <c r="Z13" s="44"/>
      <c r="AA13" s="44"/>
      <c r="AB13" s="119"/>
      <c r="AC13" s="40"/>
      <c r="AD13" s="40"/>
      <c r="AE13" s="40"/>
    </row>
    <row r="14" spans="1:31" s="29" customFormat="1" ht="14.25" x14ac:dyDescent="0.2">
      <c r="A14" s="30">
        <v>4</v>
      </c>
      <c r="B14" s="120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2"/>
      <c r="N14" s="32"/>
      <c r="O14" s="113">
        <v>8138.8650042992267</v>
      </c>
      <c r="P14" s="33">
        <v>34.075800000000001</v>
      </c>
      <c r="Q14" s="34">
        <f t="shared" si="0"/>
        <v>9.4655000000000005</v>
      </c>
      <c r="R14" s="115">
        <v>9026.7507404222797</v>
      </c>
      <c r="S14" s="33">
        <v>37.793199999999999</v>
      </c>
      <c r="T14" s="35">
        <f t="shared" si="1"/>
        <v>10.498111111111111</v>
      </c>
      <c r="U14" s="36"/>
      <c r="V14" s="37"/>
      <c r="W14" s="31"/>
      <c r="X14" s="38"/>
      <c r="Y14" s="39"/>
      <c r="Z14" s="44"/>
      <c r="AA14" s="44"/>
      <c r="AB14" s="119"/>
      <c r="AC14" s="28"/>
      <c r="AD14" s="28"/>
      <c r="AE14" s="28"/>
    </row>
    <row r="15" spans="1:31" s="29" customFormat="1" ht="14.25" x14ac:dyDescent="0.2">
      <c r="A15" s="42">
        <v>5</v>
      </c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/>
      <c r="N15" s="126"/>
      <c r="O15" s="113">
        <v>8138.8650042992267</v>
      </c>
      <c r="P15" s="127">
        <v>34.075800000000001</v>
      </c>
      <c r="Q15" s="128">
        <f t="shared" si="0"/>
        <v>9.4655000000000005</v>
      </c>
      <c r="R15" s="115">
        <v>9026.7507404222797</v>
      </c>
      <c r="S15" s="127">
        <v>37.793199999999999</v>
      </c>
      <c r="T15" s="129">
        <f t="shared" si="1"/>
        <v>10.498111111111111</v>
      </c>
      <c r="U15" s="130"/>
      <c r="V15" s="131"/>
      <c r="W15" s="132"/>
      <c r="X15" s="133"/>
      <c r="Y15" s="43"/>
      <c r="Z15" s="107"/>
      <c r="AA15" s="107"/>
      <c r="AB15" s="108"/>
      <c r="AC15" s="28"/>
      <c r="AD15" s="28"/>
      <c r="AE15" s="28"/>
    </row>
    <row r="16" spans="1:31" s="29" customFormat="1" ht="14.25" x14ac:dyDescent="0.2">
      <c r="A16" s="30">
        <v>6</v>
      </c>
      <c r="B16" s="120" t="s">
        <v>74</v>
      </c>
      <c r="C16" s="121" t="s">
        <v>75</v>
      </c>
      <c r="D16" s="121" t="s">
        <v>76</v>
      </c>
      <c r="E16" s="121" t="s">
        <v>77</v>
      </c>
      <c r="F16" s="121" t="s">
        <v>78</v>
      </c>
      <c r="G16" s="121" t="s">
        <v>79</v>
      </c>
      <c r="H16" s="121" t="s">
        <v>80</v>
      </c>
      <c r="I16" s="121" t="s">
        <v>81</v>
      </c>
      <c r="J16" s="121" t="s">
        <v>82</v>
      </c>
      <c r="K16" s="121" t="s">
        <v>62</v>
      </c>
      <c r="L16" s="121" t="s">
        <v>83</v>
      </c>
      <c r="M16" s="122" t="s">
        <v>84</v>
      </c>
      <c r="N16" s="32" t="s">
        <v>85</v>
      </c>
      <c r="O16" s="113">
        <v>8145.8870736600757</v>
      </c>
      <c r="P16" s="145">
        <v>34.105200000000004</v>
      </c>
      <c r="Q16" s="34">
        <f t="shared" si="0"/>
        <v>9.4736666666666682</v>
      </c>
      <c r="R16" s="115">
        <v>9034.3221553453714</v>
      </c>
      <c r="S16" s="33">
        <v>37.8249</v>
      </c>
      <c r="T16" s="35">
        <f t="shared" si="1"/>
        <v>10.506916666666667</v>
      </c>
      <c r="U16" s="36">
        <v>11887.55672319083</v>
      </c>
      <c r="V16" s="37">
        <v>49.773200000000003</v>
      </c>
      <c r="W16" s="31">
        <f>V16/3.6</f>
        <v>13.825888888888889</v>
      </c>
      <c r="X16" s="38">
        <v>-15.6</v>
      </c>
      <c r="Y16" s="39"/>
      <c r="Z16" s="44"/>
      <c r="AA16" s="44"/>
      <c r="AB16" s="119"/>
      <c r="AC16" s="28"/>
      <c r="AD16" s="28"/>
      <c r="AE16" s="28"/>
    </row>
    <row r="17" spans="1:31" s="29" customFormat="1" ht="14.25" x14ac:dyDescent="0.2">
      <c r="A17" s="42">
        <v>7</v>
      </c>
      <c r="B17" s="123" t="s">
        <v>86</v>
      </c>
      <c r="C17" s="124" t="s">
        <v>87</v>
      </c>
      <c r="D17" s="124" t="s">
        <v>88</v>
      </c>
      <c r="E17" s="124" t="s">
        <v>89</v>
      </c>
      <c r="F17" s="124" t="s">
        <v>90</v>
      </c>
      <c r="G17" s="124" t="s">
        <v>63</v>
      </c>
      <c r="H17" s="124" t="s">
        <v>91</v>
      </c>
      <c r="I17" s="124" t="s">
        <v>92</v>
      </c>
      <c r="J17" s="124" t="s">
        <v>93</v>
      </c>
      <c r="K17" s="124" t="s">
        <v>59</v>
      </c>
      <c r="L17" s="124" t="s">
        <v>94</v>
      </c>
      <c r="M17" s="125" t="s">
        <v>95</v>
      </c>
      <c r="N17" s="126" t="s">
        <v>96</v>
      </c>
      <c r="O17" s="113">
        <v>8135.8316614120567</v>
      </c>
      <c r="P17" s="146">
        <v>34.063099999999999</v>
      </c>
      <c r="Q17" s="128">
        <f t="shared" si="0"/>
        <v>9.4619722222222222</v>
      </c>
      <c r="R17" s="115">
        <v>9023.5263208178076</v>
      </c>
      <c r="S17" s="127">
        <v>37.779699999999998</v>
      </c>
      <c r="T17" s="129">
        <f t="shared" si="1"/>
        <v>10.494361111111111</v>
      </c>
      <c r="U17" s="130">
        <v>11880.534989252448</v>
      </c>
      <c r="V17" s="131">
        <v>49.7438</v>
      </c>
      <c r="W17" s="132">
        <f>V17/3.6</f>
        <v>13.817722222222223</v>
      </c>
      <c r="X17" s="133">
        <v>-15.8</v>
      </c>
      <c r="Y17" s="43"/>
      <c r="Z17" s="107"/>
      <c r="AA17" s="107"/>
      <c r="AB17" s="108"/>
      <c r="AC17" s="28"/>
      <c r="AD17" s="28"/>
      <c r="AE17" s="28"/>
    </row>
    <row r="18" spans="1:31" s="29" customFormat="1" ht="14.25" x14ac:dyDescent="0.2">
      <c r="A18" s="30">
        <v>8</v>
      </c>
      <c r="B18" s="109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1"/>
      <c r="N18" s="112"/>
      <c r="O18" s="113">
        <v>8135.8316614120567</v>
      </c>
      <c r="P18" s="33">
        <v>34.063099999999999</v>
      </c>
      <c r="Q18" s="34">
        <f t="shared" si="0"/>
        <v>9.4619722222222222</v>
      </c>
      <c r="R18" s="115">
        <v>9023.5263208178076</v>
      </c>
      <c r="S18" s="33">
        <v>37.779699999999998</v>
      </c>
      <c r="T18" s="35">
        <f t="shared" si="1"/>
        <v>10.494361111111111</v>
      </c>
      <c r="U18" s="116"/>
      <c r="V18" s="117"/>
      <c r="W18" s="31"/>
      <c r="X18" s="38"/>
      <c r="Y18" s="39"/>
      <c r="Z18" s="44"/>
      <c r="AA18" s="44"/>
      <c r="AB18" s="119"/>
      <c r="AC18" s="28"/>
      <c r="AD18" s="28"/>
      <c r="AE18" s="28"/>
    </row>
    <row r="19" spans="1:31" s="41" customFormat="1" x14ac:dyDescent="0.25">
      <c r="A19" s="30">
        <v>9</v>
      </c>
      <c r="B19" s="109">
        <v>96.362099999999998</v>
      </c>
      <c r="C19" s="110">
        <v>1.9137</v>
      </c>
      <c r="D19" s="110">
        <v>0.58240000000000003</v>
      </c>
      <c r="E19" s="110">
        <v>8.9599999999999999E-2</v>
      </c>
      <c r="F19" s="110">
        <v>8.7099999999999997E-2</v>
      </c>
      <c r="G19" s="110">
        <v>2.0000000000000001E-4</v>
      </c>
      <c r="H19" s="110">
        <v>1.5100000000000001E-2</v>
      </c>
      <c r="I19" s="110">
        <v>1.03E-2</v>
      </c>
      <c r="J19" s="110">
        <v>5.1999999999999998E-3</v>
      </c>
      <c r="K19" s="110">
        <v>7.7000000000000002E-3</v>
      </c>
      <c r="L19" s="110">
        <v>0.80259999999999998</v>
      </c>
      <c r="M19" s="111">
        <v>0.1242</v>
      </c>
      <c r="N19" s="112">
        <v>0.6956</v>
      </c>
      <c r="O19" s="113">
        <v>8142.6148848762778</v>
      </c>
      <c r="P19" s="144">
        <v>34.091500000000003</v>
      </c>
      <c r="Q19" s="34">
        <f t="shared" si="0"/>
        <v>9.4698611111111113</v>
      </c>
      <c r="R19" s="115">
        <v>9030.7633514856225</v>
      </c>
      <c r="S19" s="114">
        <v>37.81</v>
      </c>
      <c r="T19" s="35">
        <f t="shared" si="1"/>
        <v>10.502777777777778</v>
      </c>
      <c r="U19" s="116">
        <v>11882.660616192978</v>
      </c>
      <c r="V19" s="117">
        <v>49.752699999999997</v>
      </c>
      <c r="W19" s="31">
        <f>V19/3.6</f>
        <v>13.820194444444443</v>
      </c>
      <c r="X19" s="38">
        <v>-15.8</v>
      </c>
      <c r="Y19" s="39"/>
      <c r="Z19" s="44"/>
      <c r="AA19" s="44"/>
      <c r="AB19" s="119"/>
      <c r="AC19" s="40"/>
      <c r="AD19" s="40"/>
      <c r="AE19" s="40"/>
    </row>
    <row r="20" spans="1:31" s="41" customFormat="1" x14ac:dyDescent="0.25">
      <c r="A20" s="30">
        <v>10</v>
      </c>
      <c r="B20" s="45">
        <v>96.348299999999995</v>
      </c>
      <c r="C20" s="46">
        <v>1.9314</v>
      </c>
      <c r="D20" s="46">
        <v>0.58379999999999999</v>
      </c>
      <c r="E20" s="46">
        <v>9.0999999999999998E-2</v>
      </c>
      <c r="F20" s="46">
        <v>8.8700000000000001E-2</v>
      </c>
      <c r="G20" s="46">
        <v>2.0000000000000001E-4</v>
      </c>
      <c r="H20" s="46">
        <v>1.52E-2</v>
      </c>
      <c r="I20" s="46">
        <v>1.09E-2</v>
      </c>
      <c r="J20" s="46">
        <v>4.7000000000000002E-3</v>
      </c>
      <c r="K20" s="46">
        <v>7.6E-3</v>
      </c>
      <c r="L20" s="46">
        <v>0.79420000000000002</v>
      </c>
      <c r="M20" s="47">
        <v>0.1241</v>
      </c>
      <c r="N20" s="32">
        <v>0.69569999999999999</v>
      </c>
      <c r="O20" s="113">
        <v>8145</v>
      </c>
      <c r="P20" s="114">
        <v>34.1023</v>
      </c>
      <c r="Q20" s="34">
        <f t="shared" si="0"/>
        <v>9.4728611111111114</v>
      </c>
      <c r="R20" s="115">
        <v>9034</v>
      </c>
      <c r="S20" s="114">
        <v>37.821599999999997</v>
      </c>
      <c r="T20" s="35">
        <f t="shared" si="1"/>
        <v>10.505999999999998</v>
      </c>
      <c r="U20" s="36">
        <v>11885</v>
      </c>
      <c r="V20" s="37">
        <v>49.763199999999998</v>
      </c>
      <c r="W20" s="31">
        <f>V20/3.6</f>
        <v>13.82311111111111</v>
      </c>
      <c r="X20" s="38">
        <v>-15.4</v>
      </c>
      <c r="Y20" s="39"/>
      <c r="Z20" s="44"/>
      <c r="AA20" s="44"/>
      <c r="AB20" s="119"/>
      <c r="AC20" s="40"/>
      <c r="AD20" s="40"/>
      <c r="AE20" s="40"/>
    </row>
    <row r="21" spans="1:31" s="41" customFormat="1" x14ac:dyDescent="0.25">
      <c r="A21" s="30">
        <v>11</v>
      </c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32"/>
      <c r="O21" s="113">
        <v>8145</v>
      </c>
      <c r="P21" s="114">
        <v>34.1023</v>
      </c>
      <c r="Q21" s="34">
        <f t="shared" si="0"/>
        <v>9.4728611111111114</v>
      </c>
      <c r="R21" s="115">
        <v>9034</v>
      </c>
      <c r="S21" s="114">
        <v>37.821599999999997</v>
      </c>
      <c r="T21" s="35">
        <f t="shared" si="1"/>
        <v>10.505999999999998</v>
      </c>
      <c r="U21" s="36"/>
      <c r="V21" s="37"/>
      <c r="W21" s="31"/>
      <c r="X21" s="38"/>
      <c r="Y21" s="39"/>
      <c r="Z21" s="44"/>
      <c r="AA21" s="44"/>
      <c r="AB21" s="119"/>
      <c r="AC21" s="40"/>
      <c r="AD21" s="40"/>
      <c r="AE21" s="40"/>
    </row>
    <row r="22" spans="1:31" s="41" customFormat="1" x14ac:dyDescent="0.25">
      <c r="A22" s="42">
        <v>12</v>
      </c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6"/>
      <c r="N22" s="126"/>
      <c r="O22" s="113">
        <v>8145</v>
      </c>
      <c r="P22" s="137">
        <v>34.1023</v>
      </c>
      <c r="Q22" s="128">
        <f t="shared" si="0"/>
        <v>9.4728611111111114</v>
      </c>
      <c r="R22" s="115">
        <v>9034</v>
      </c>
      <c r="S22" s="137">
        <v>37.821599999999997</v>
      </c>
      <c r="T22" s="129">
        <f t="shared" si="1"/>
        <v>10.505999999999998</v>
      </c>
      <c r="U22" s="130"/>
      <c r="V22" s="131"/>
      <c r="W22" s="132"/>
      <c r="X22" s="133"/>
      <c r="Y22" s="43"/>
      <c r="Z22" s="107"/>
      <c r="AA22" s="107"/>
      <c r="AB22" s="108"/>
      <c r="AC22" s="40"/>
      <c r="AD22" s="40"/>
      <c r="AE22" s="40"/>
    </row>
    <row r="23" spans="1:31" s="41" customFormat="1" x14ac:dyDescent="0.25">
      <c r="A23" s="30">
        <v>13</v>
      </c>
      <c r="B23" s="45">
        <v>96.364900000000006</v>
      </c>
      <c r="C23" s="46">
        <v>1.9511000000000001</v>
      </c>
      <c r="D23" s="46">
        <v>0.59470000000000001</v>
      </c>
      <c r="E23" s="46">
        <v>9.2100000000000001E-2</v>
      </c>
      <c r="F23" s="46">
        <v>8.8900000000000007E-2</v>
      </c>
      <c r="G23" s="46">
        <v>5.0000000000000001E-4</v>
      </c>
      <c r="H23" s="46">
        <v>1.5800000000000002E-2</v>
      </c>
      <c r="I23" s="46">
        <v>1.06E-2</v>
      </c>
      <c r="J23" s="46">
        <v>5.5999999999999999E-3</v>
      </c>
      <c r="K23" s="46">
        <v>7.1000000000000004E-3</v>
      </c>
      <c r="L23" s="46">
        <v>0.73250000000000004</v>
      </c>
      <c r="M23" s="47">
        <v>0.13619999999999999</v>
      </c>
      <c r="N23" s="32">
        <v>0.69589999999999996</v>
      </c>
      <c r="O23" s="113">
        <v>8152.4553358173298</v>
      </c>
      <c r="P23" s="144">
        <v>34.1327</v>
      </c>
      <c r="Q23" s="34">
        <f t="shared" si="0"/>
        <v>9.4813055555555561</v>
      </c>
      <c r="R23" s="115">
        <v>9041.4636476545329</v>
      </c>
      <c r="S23" s="114">
        <v>37.854799999999997</v>
      </c>
      <c r="T23" s="35">
        <f t="shared" si="1"/>
        <v>10.515222222222221</v>
      </c>
      <c r="U23" s="36">
        <v>11894.41127298782</v>
      </c>
      <c r="V23" s="37">
        <v>49.801900000000003</v>
      </c>
      <c r="W23" s="31">
        <f>V23/3.6</f>
        <v>13.833861111111112</v>
      </c>
      <c r="X23" s="38">
        <v>-16.3</v>
      </c>
      <c r="Y23" s="39"/>
      <c r="Z23" s="44"/>
      <c r="AA23" s="44"/>
      <c r="AB23" s="119"/>
      <c r="AC23" s="40"/>
      <c r="AD23" s="40"/>
      <c r="AE23" s="40"/>
    </row>
    <row r="24" spans="1:31" s="41" customFormat="1" x14ac:dyDescent="0.25">
      <c r="A24" s="42">
        <v>14</v>
      </c>
      <c r="B24" s="134">
        <v>96.248900000000006</v>
      </c>
      <c r="C24" s="135">
        <v>2.0297999999999998</v>
      </c>
      <c r="D24" s="135">
        <v>0.62080000000000002</v>
      </c>
      <c r="E24" s="135">
        <v>9.64E-2</v>
      </c>
      <c r="F24" s="135">
        <v>9.2899999999999996E-2</v>
      </c>
      <c r="G24" s="135">
        <v>4.0000000000000002E-4</v>
      </c>
      <c r="H24" s="135">
        <v>1.66E-2</v>
      </c>
      <c r="I24" s="135">
        <v>1.12E-2</v>
      </c>
      <c r="J24" s="135">
        <v>4.7000000000000002E-3</v>
      </c>
      <c r="K24" s="135">
        <v>7.0000000000000001E-3</v>
      </c>
      <c r="L24" s="135">
        <v>0.72150000000000003</v>
      </c>
      <c r="M24" s="136">
        <v>0.1497</v>
      </c>
      <c r="N24" s="126">
        <v>0.69689999999999996</v>
      </c>
      <c r="O24" s="113">
        <v>8162.0569408617566</v>
      </c>
      <c r="P24" s="154">
        <v>34.172899999999998</v>
      </c>
      <c r="Q24" s="128">
        <f t="shared" si="0"/>
        <v>9.4924722222222222</v>
      </c>
      <c r="R24" s="115">
        <v>9051.7579057991788</v>
      </c>
      <c r="S24" s="137">
        <v>37.8979</v>
      </c>
      <c r="T24" s="129">
        <f t="shared" si="1"/>
        <v>10.527194444444444</v>
      </c>
      <c r="U24" s="130">
        <v>11899.18796274182</v>
      </c>
      <c r="V24" s="131">
        <v>49.821899999999999</v>
      </c>
      <c r="W24" s="132">
        <f>V24/3.6</f>
        <v>13.839416666666667</v>
      </c>
      <c r="X24" s="133">
        <v>-16</v>
      </c>
      <c r="Y24" s="43"/>
      <c r="Z24" s="107"/>
      <c r="AA24" s="107"/>
      <c r="AB24" s="108"/>
      <c r="AC24" s="40"/>
      <c r="AD24" s="40"/>
      <c r="AE24" s="40"/>
    </row>
    <row r="25" spans="1:31" s="41" customFormat="1" x14ac:dyDescent="0.25">
      <c r="A25" s="30">
        <v>15</v>
      </c>
      <c r="B25" s="45">
        <v>96.296800000000005</v>
      </c>
      <c r="C25" s="46">
        <v>1.9935</v>
      </c>
      <c r="D25" s="46">
        <v>0.60560000000000003</v>
      </c>
      <c r="E25" s="46">
        <v>9.3100000000000002E-2</v>
      </c>
      <c r="F25" s="46">
        <v>9.06E-2</v>
      </c>
      <c r="G25" s="46">
        <v>0</v>
      </c>
      <c r="H25" s="46">
        <v>1.6E-2</v>
      </c>
      <c r="I25" s="46">
        <v>1.0800000000000001E-2</v>
      </c>
      <c r="J25" s="46">
        <v>4.1999999999999997E-3</v>
      </c>
      <c r="K25" s="46">
        <v>7.4000000000000003E-3</v>
      </c>
      <c r="L25" s="46">
        <v>0.7349</v>
      </c>
      <c r="M25" s="47">
        <v>0.1469</v>
      </c>
      <c r="N25" s="32">
        <v>0.69640000000000002</v>
      </c>
      <c r="O25" s="113">
        <v>8155.4886787045007</v>
      </c>
      <c r="P25" s="144">
        <v>34.145400000000002</v>
      </c>
      <c r="Q25" s="34">
        <f t="shared" si="0"/>
        <v>9.4848333333333343</v>
      </c>
      <c r="R25" s="115">
        <v>9044.6880672590032</v>
      </c>
      <c r="S25" s="114">
        <v>37.868299999999998</v>
      </c>
      <c r="T25" s="35">
        <f t="shared" si="1"/>
        <v>10.518972222222221</v>
      </c>
      <c r="U25" s="36">
        <v>11894.17243850012</v>
      </c>
      <c r="V25" s="37">
        <v>49.800899999999999</v>
      </c>
      <c r="W25" s="31">
        <f>V25/3.6</f>
        <v>13.833583333333333</v>
      </c>
      <c r="X25" s="38">
        <v>-16.600000000000001</v>
      </c>
      <c r="Y25" s="39"/>
      <c r="Z25" s="44"/>
      <c r="AA25" s="44"/>
      <c r="AB25" s="119"/>
      <c r="AC25" s="40"/>
      <c r="AD25" s="40"/>
      <c r="AE25" s="40"/>
    </row>
    <row r="26" spans="1:31" s="41" customFormat="1" x14ac:dyDescent="0.25">
      <c r="A26" s="30">
        <v>16</v>
      </c>
      <c r="B26" s="45">
        <v>96.270799999999994</v>
      </c>
      <c r="C26" s="46">
        <v>2.0236000000000001</v>
      </c>
      <c r="D26" s="46">
        <v>0.61339999999999995</v>
      </c>
      <c r="E26" s="46">
        <v>9.7000000000000003E-2</v>
      </c>
      <c r="F26" s="46">
        <v>9.4100000000000003E-2</v>
      </c>
      <c r="G26" s="46">
        <v>1.6999999999999999E-3</v>
      </c>
      <c r="H26" s="46">
        <v>1.7299999999999999E-2</v>
      </c>
      <c r="I26" s="46">
        <v>1.2E-2</v>
      </c>
      <c r="J26" s="46">
        <v>5.5999999999999999E-3</v>
      </c>
      <c r="K26" s="46">
        <v>7.0000000000000001E-3</v>
      </c>
      <c r="L26" s="46">
        <v>0.70879999999999999</v>
      </c>
      <c r="M26" s="47">
        <v>0.14860000000000001</v>
      </c>
      <c r="N26" s="32">
        <v>0.69679999999999997</v>
      </c>
      <c r="O26" s="113">
        <v>8163.1078628069181</v>
      </c>
      <c r="P26" s="145">
        <v>34.177300000000002</v>
      </c>
      <c r="Q26" s="34">
        <f t="shared" si="0"/>
        <v>9.4936944444444453</v>
      </c>
      <c r="R26" s="115">
        <v>9052.928250692652</v>
      </c>
      <c r="S26" s="33">
        <v>37.902799999999999</v>
      </c>
      <c r="T26" s="35">
        <f t="shared" si="1"/>
        <v>10.528555555555554</v>
      </c>
      <c r="U26" s="36">
        <v>11901.40912347743</v>
      </c>
      <c r="V26" s="37">
        <v>49.831200000000003</v>
      </c>
      <c r="W26" s="31">
        <f>V26/3.6</f>
        <v>13.842000000000001</v>
      </c>
      <c r="X26" s="38">
        <v>-16</v>
      </c>
      <c r="Y26" s="39"/>
      <c r="Z26" s="44"/>
      <c r="AA26" s="44"/>
      <c r="AB26" s="119"/>
      <c r="AC26" s="40"/>
      <c r="AD26" s="40"/>
      <c r="AE26" s="40"/>
    </row>
    <row r="27" spans="1:31" s="41" customFormat="1" x14ac:dyDescent="0.25">
      <c r="A27" s="30">
        <v>17</v>
      </c>
      <c r="B27" s="45">
        <v>96.025599999999997</v>
      </c>
      <c r="C27" s="46">
        <v>2.1947999999999999</v>
      </c>
      <c r="D27" s="46">
        <v>0.68969999999999998</v>
      </c>
      <c r="E27" s="46">
        <v>0.10920000000000001</v>
      </c>
      <c r="F27" s="46">
        <v>0.107</v>
      </c>
      <c r="G27" s="46">
        <v>3.3E-3</v>
      </c>
      <c r="H27" s="46">
        <v>1.77E-2</v>
      </c>
      <c r="I27" s="46">
        <v>1.2800000000000001E-2</v>
      </c>
      <c r="J27" s="46">
        <v>5.3E-3</v>
      </c>
      <c r="K27" s="46">
        <v>7.1000000000000004E-3</v>
      </c>
      <c r="L27" s="46">
        <v>0.68189999999999995</v>
      </c>
      <c r="M27" s="47">
        <v>0.14560000000000001</v>
      </c>
      <c r="N27" s="32">
        <v>0.69910000000000005</v>
      </c>
      <c r="O27" s="113">
        <v>8190.9095251743593</v>
      </c>
      <c r="P27" s="145">
        <v>34.293700000000001</v>
      </c>
      <c r="Q27" s="34">
        <f t="shared" si="0"/>
        <v>9.5260277777777773</v>
      </c>
      <c r="R27" s="115">
        <v>9082.8078723607541</v>
      </c>
      <c r="S27" s="33">
        <v>38.027900000000002</v>
      </c>
      <c r="T27" s="35">
        <f t="shared" si="1"/>
        <v>10.563305555555557</v>
      </c>
      <c r="U27" s="36">
        <v>11921.614521136851</v>
      </c>
      <c r="V27" s="37">
        <v>49.915799999999997</v>
      </c>
      <c r="W27" s="31">
        <f>V27/3.6</f>
        <v>13.865499999999999</v>
      </c>
      <c r="X27" s="38">
        <v>-16</v>
      </c>
      <c r="Y27" s="39"/>
      <c r="Z27" s="44"/>
      <c r="AA27" s="44"/>
      <c r="AB27" s="119"/>
      <c r="AC27" s="40"/>
      <c r="AD27" s="40"/>
      <c r="AE27" s="40"/>
    </row>
    <row r="28" spans="1:31" s="41" customFormat="1" x14ac:dyDescent="0.25">
      <c r="A28" s="30">
        <v>18</v>
      </c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2"/>
      <c r="O28" s="113">
        <v>8190.9095251743593</v>
      </c>
      <c r="P28" s="33">
        <v>34.293700000000001</v>
      </c>
      <c r="Q28" s="34">
        <f t="shared" si="0"/>
        <v>9.5260277777777773</v>
      </c>
      <c r="R28" s="115">
        <v>9082.8078723607541</v>
      </c>
      <c r="S28" s="33">
        <v>38.027900000000002</v>
      </c>
      <c r="T28" s="35">
        <f t="shared" si="1"/>
        <v>10.563305555555557</v>
      </c>
      <c r="U28" s="36"/>
      <c r="V28" s="37"/>
      <c r="W28" s="31"/>
      <c r="X28" s="38"/>
      <c r="Y28" s="39"/>
      <c r="Z28" s="44"/>
      <c r="AA28" s="44"/>
      <c r="AB28" s="119"/>
      <c r="AC28" s="40"/>
      <c r="AD28" s="40"/>
      <c r="AE28" s="40"/>
    </row>
    <row r="29" spans="1:31" s="41" customFormat="1" x14ac:dyDescent="0.25">
      <c r="A29" s="42">
        <v>19</v>
      </c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6"/>
      <c r="N29" s="126"/>
      <c r="O29" s="113">
        <v>8190.9095251743593</v>
      </c>
      <c r="P29" s="127">
        <v>34.293700000000001</v>
      </c>
      <c r="Q29" s="128">
        <f t="shared" si="0"/>
        <v>9.5260277777777773</v>
      </c>
      <c r="R29" s="115">
        <v>9082.8078723607541</v>
      </c>
      <c r="S29" s="127">
        <v>38.027900000000002</v>
      </c>
      <c r="T29" s="129">
        <f t="shared" si="1"/>
        <v>10.563305555555557</v>
      </c>
      <c r="U29" s="130"/>
      <c r="V29" s="131"/>
      <c r="W29" s="132"/>
      <c r="X29" s="133"/>
      <c r="Y29" s="43"/>
      <c r="Z29" s="107"/>
      <c r="AA29" s="107"/>
      <c r="AB29" s="108"/>
      <c r="AC29" s="40"/>
      <c r="AD29" s="40"/>
      <c r="AE29" s="40"/>
    </row>
    <row r="30" spans="1:31" s="41" customFormat="1" x14ac:dyDescent="0.25">
      <c r="A30" s="30">
        <v>20</v>
      </c>
      <c r="B30" s="45">
        <v>96.048000000000002</v>
      </c>
      <c r="C30" s="46">
        <v>2.1955</v>
      </c>
      <c r="D30" s="46">
        <v>0.68510000000000004</v>
      </c>
      <c r="E30" s="46">
        <v>0.1074</v>
      </c>
      <c r="F30" s="46">
        <v>0.1037</v>
      </c>
      <c r="G30" s="46">
        <v>2.5999999999999999E-3</v>
      </c>
      <c r="H30" s="46">
        <v>1.8200000000000001E-2</v>
      </c>
      <c r="I30" s="46">
        <v>1.29E-2</v>
      </c>
      <c r="J30" s="46">
        <v>4.8999999999999998E-3</v>
      </c>
      <c r="K30" s="46">
        <v>6.4000000000000003E-3</v>
      </c>
      <c r="L30" s="46">
        <v>0.66810000000000003</v>
      </c>
      <c r="M30" s="47">
        <v>0.14699999999999999</v>
      </c>
      <c r="N30" s="32">
        <v>0.69889999999999997</v>
      </c>
      <c r="O30" s="113">
        <v>8191</v>
      </c>
      <c r="P30" s="33">
        <v>34.289400000000001</v>
      </c>
      <c r="Q30" s="34">
        <f t="shared" si="0"/>
        <v>9.5248333333333335</v>
      </c>
      <c r="R30" s="115">
        <v>9078</v>
      </c>
      <c r="S30" s="33">
        <v>38.0062</v>
      </c>
      <c r="T30" s="35">
        <f t="shared" si="1"/>
        <v>10.557277777777777</v>
      </c>
      <c r="U30" s="36">
        <v>11917</v>
      </c>
      <c r="V30" s="37">
        <v>49.894799999999996</v>
      </c>
      <c r="W30" s="31">
        <f>V30/3.6</f>
        <v>13.859666666666666</v>
      </c>
      <c r="X30" s="38">
        <v>-16.7</v>
      </c>
      <c r="Y30" s="39"/>
      <c r="Z30" s="44"/>
      <c r="AA30" s="44"/>
      <c r="AB30" s="119"/>
      <c r="AC30" s="40"/>
      <c r="AD30" s="40"/>
      <c r="AE30" s="40"/>
    </row>
    <row r="31" spans="1:31" s="41" customFormat="1" x14ac:dyDescent="0.25">
      <c r="A31" s="42">
        <v>21</v>
      </c>
      <c r="B31" s="134" t="s">
        <v>101</v>
      </c>
      <c r="C31" s="135" t="s">
        <v>102</v>
      </c>
      <c r="D31" s="135" t="s">
        <v>66</v>
      </c>
      <c r="E31" s="135" t="s">
        <v>103</v>
      </c>
      <c r="F31" s="135" t="s">
        <v>100</v>
      </c>
      <c r="G31" s="135" t="s">
        <v>104</v>
      </c>
      <c r="H31" s="135" t="s">
        <v>105</v>
      </c>
      <c r="I31" s="135" t="s">
        <v>106</v>
      </c>
      <c r="J31" s="135" t="s">
        <v>98</v>
      </c>
      <c r="K31" s="135" t="s">
        <v>61</v>
      </c>
      <c r="L31" s="135" t="s">
        <v>107</v>
      </c>
      <c r="M31" s="136" t="s">
        <v>99</v>
      </c>
      <c r="N31" s="126" t="s">
        <v>108</v>
      </c>
      <c r="O31" s="113">
        <v>8192.7247539887248</v>
      </c>
      <c r="P31" s="127">
        <v>34.301299999999998</v>
      </c>
      <c r="Q31" s="128">
        <f t="shared" si="0"/>
        <v>9.528138888888888</v>
      </c>
      <c r="R31" s="115">
        <v>9084.718639533774</v>
      </c>
      <c r="S31" s="127">
        <v>38.035899999999998</v>
      </c>
      <c r="T31" s="129">
        <f t="shared" si="1"/>
        <v>10.565527777777778</v>
      </c>
      <c r="U31" s="130">
        <v>11921.542870790541</v>
      </c>
      <c r="V31" s="131">
        <v>49.915500000000002</v>
      </c>
      <c r="W31" s="132">
        <f>V31/3.6</f>
        <v>13.865416666666667</v>
      </c>
      <c r="X31" s="133">
        <v>-15.8</v>
      </c>
      <c r="Y31" s="43"/>
      <c r="Z31" s="107"/>
      <c r="AA31" s="107"/>
      <c r="AB31" s="108"/>
      <c r="AC31" s="40"/>
      <c r="AD31" s="40"/>
      <c r="AE31" s="40"/>
    </row>
    <row r="32" spans="1:31" s="41" customFormat="1" x14ac:dyDescent="0.25">
      <c r="A32" s="30">
        <v>22</v>
      </c>
      <c r="B32" s="45" t="s">
        <v>109</v>
      </c>
      <c r="C32" s="46" t="s">
        <v>110</v>
      </c>
      <c r="D32" s="46" t="s">
        <v>111</v>
      </c>
      <c r="E32" s="46" t="s">
        <v>112</v>
      </c>
      <c r="F32" s="46" t="s">
        <v>113</v>
      </c>
      <c r="G32" s="46" t="s">
        <v>105</v>
      </c>
      <c r="H32" s="46" t="s">
        <v>114</v>
      </c>
      <c r="I32" s="46" t="s">
        <v>115</v>
      </c>
      <c r="J32" s="46" t="s">
        <v>62</v>
      </c>
      <c r="K32" s="46" t="s">
        <v>97</v>
      </c>
      <c r="L32" s="46" t="s">
        <v>116</v>
      </c>
      <c r="M32" s="47" t="s">
        <v>117</v>
      </c>
      <c r="N32" s="32" t="s">
        <v>118</v>
      </c>
      <c r="O32" s="113">
        <v>8193.2502149613065</v>
      </c>
      <c r="P32" s="33">
        <v>34.3035</v>
      </c>
      <c r="Q32" s="34">
        <f t="shared" si="0"/>
        <v>9.5287500000000005</v>
      </c>
      <c r="R32" s="115">
        <v>9085.3157542753415</v>
      </c>
      <c r="S32" s="33">
        <v>38.038400000000003</v>
      </c>
      <c r="T32" s="35">
        <f t="shared" si="1"/>
        <v>10.566222222222223</v>
      </c>
      <c r="U32" s="36">
        <v>11922.928110819203</v>
      </c>
      <c r="V32" s="37">
        <v>49.921300000000002</v>
      </c>
      <c r="W32" s="31">
        <f>V32/3.6</f>
        <v>13.867027777777778</v>
      </c>
      <c r="X32" s="38">
        <v>-18.399999999999999</v>
      </c>
      <c r="Y32" s="39"/>
      <c r="Z32" s="110"/>
      <c r="AA32" s="110"/>
      <c r="AB32" s="138"/>
      <c r="AC32" s="40"/>
      <c r="AD32" s="40"/>
      <c r="AE32" s="40"/>
    </row>
    <row r="33" spans="1:31" s="41" customFormat="1" x14ac:dyDescent="0.25">
      <c r="A33" s="30">
        <v>23</v>
      </c>
      <c r="B33" s="45" t="s">
        <v>119</v>
      </c>
      <c r="C33" s="46" t="s">
        <v>120</v>
      </c>
      <c r="D33" s="46" t="s">
        <v>121</v>
      </c>
      <c r="E33" s="46" t="s">
        <v>122</v>
      </c>
      <c r="F33" s="46" t="s">
        <v>123</v>
      </c>
      <c r="G33" s="46" t="s">
        <v>124</v>
      </c>
      <c r="H33" s="46" t="s">
        <v>125</v>
      </c>
      <c r="I33" s="46" t="s">
        <v>64</v>
      </c>
      <c r="J33" s="46" t="s">
        <v>126</v>
      </c>
      <c r="K33" s="46" t="s">
        <v>60</v>
      </c>
      <c r="L33" s="46" t="s">
        <v>127</v>
      </c>
      <c r="M33" s="47" t="s">
        <v>128</v>
      </c>
      <c r="N33" s="32" t="s">
        <v>111</v>
      </c>
      <c r="O33" s="113">
        <v>8194.3489060857955</v>
      </c>
      <c r="P33" s="33">
        <v>34.308100000000003</v>
      </c>
      <c r="Q33" s="34">
        <f t="shared" si="0"/>
        <v>9.5300277777777787</v>
      </c>
      <c r="R33" s="115">
        <v>9086.4383299894926</v>
      </c>
      <c r="S33" s="33">
        <v>38.043100000000003</v>
      </c>
      <c r="T33" s="35">
        <f t="shared" si="1"/>
        <v>10.567527777777778</v>
      </c>
      <c r="U33" s="36">
        <v>11922.545975638881</v>
      </c>
      <c r="V33" s="37">
        <v>49.919699999999999</v>
      </c>
      <c r="W33" s="31">
        <f>V33/3.6</f>
        <v>13.866583333333333</v>
      </c>
      <c r="X33" s="38">
        <v>-17.8</v>
      </c>
      <c r="Y33" s="39"/>
      <c r="Z33" s="44"/>
      <c r="AA33" s="44"/>
      <c r="AB33" s="119"/>
      <c r="AC33" s="40"/>
      <c r="AD33" s="40"/>
      <c r="AE33" s="40"/>
    </row>
    <row r="34" spans="1:31" s="41" customFormat="1" x14ac:dyDescent="0.25">
      <c r="A34" s="30">
        <v>24</v>
      </c>
      <c r="B34" s="45" t="s">
        <v>129</v>
      </c>
      <c r="C34" s="46" t="s">
        <v>130</v>
      </c>
      <c r="D34" s="46" t="s">
        <v>131</v>
      </c>
      <c r="E34" s="46" t="s">
        <v>132</v>
      </c>
      <c r="F34" s="46" t="s">
        <v>133</v>
      </c>
      <c r="G34" s="46" t="s">
        <v>134</v>
      </c>
      <c r="H34" s="46" t="s">
        <v>135</v>
      </c>
      <c r="I34" s="46" t="s">
        <v>136</v>
      </c>
      <c r="J34" s="46" t="s">
        <v>65</v>
      </c>
      <c r="K34" s="46" t="s">
        <v>61</v>
      </c>
      <c r="L34" s="46" t="s">
        <v>137</v>
      </c>
      <c r="M34" s="47" t="s">
        <v>138</v>
      </c>
      <c r="N34" s="32" t="s">
        <v>139</v>
      </c>
      <c r="O34" s="113">
        <v>8189.8824878188598</v>
      </c>
      <c r="P34" s="33">
        <v>34.289400000000001</v>
      </c>
      <c r="Q34" s="34">
        <f t="shared" si="0"/>
        <v>9.5248333333333335</v>
      </c>
      <c r="R34" s="115">
        <v>9081.7330658259307</v>
      </c>
      <c r="S34" s="33">
        <v>38.023400000000002</v>
      </c>
      <c r="T34" s="35">
        <f t="shared" si="1"/>
        <v>10.562055555555556</v>
      </c>
      <c r="U34" s="36">
        <v>11921.853355624553</v>
      </c>
      <c r="V34" s="37">
        <v>49.916800000000002</v>
      </c>
      <c r="W34" s="31">
        <f>V34/3.6</f>
        <v>13.865777777777778</v>
      </c>
      <c r="X34" s="38">
        <v>-18.5</v>
      </c>
      <c r="Y34" s="39"/>
      <c r="Z34" s="44"/>
      <c r="AA34" s="44"/>
      <c r="AB34" s="119"/>
      <c r="AC34" s="40"/>
      <c r="AD34" s="40"/>
      <c r="AE34" s="40"/>
    </row>
    <row r="35" spans="1:31" s="41" customFormat="1" x14ac:dyDescent="0.25">
      <c r="A35" s="30">
        <v>25</v>
      </c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32"/>
      <c r="O35" s="113">
        <v>8189.8824878188598</v>
      </c>
      <c r="P35" s="33">
        <v>34.289400000000001</v>
      </c>
      <c r="Q35" s="34">
        <f t="shared" si="0"/>
        <v>9.5248333333333335</v>
      </c>
      <c r="R35" s="115">
        <v>9081.7330658259307</v>
      </c>
      <c r="S35" s="33">
        <v>38.023400000000002</v>
      </c>
      <c r="T35" s="35">
        <f t="shared" si="1"/>
        <v>10.562055555555556</v>
      </c>
      <c r="U35" s="36"/>
      <c r="V35" s="37"/>
      <c r="W35" s="31"/>
      <c r="X35" s="38"/>
      <c r="Y35" s="39"/>
      <c r="Z35" s="110"/>
      <c r="AA35" s="110"/>
      <c r="AB35" s="138"/>
      <c r="AC35" s="40"/>
      <c r="AD35" s="40"/>
      <c r="AE35" s="40"/>
    </row>
    <row r="36" spans="1:31" s="41" customFormat="1" x14ac:dyDescent="0.25">
      <c r="A36" s="42">
        <v>26</v>
      </c>
      <c r="B36" s="134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6"/>
      <c r="N36" s="126"/>
      <c r="O36" s="113">
        <v>8189.8824878188598</v>
      </c>
      <c r="P36" s="127">
        <v>34.289400000000001</v>
      </c>
      <c r="Q36" s="128">
        <f t="shared" si="0"/>
        <v>9.5248333333333335</v>
      </c>
      <c r="R36" s="115">
        <v>9081.7330658259307</v>
      </c>
      <c r="S36" s="127">
        <v>38.023400000000002</v>
      </c>
      <c r="T36" s="129">
        <f>S36/3.6</f>
        <v>10.562055555555556</v>
      </c>
      <c r="U36" s="130"/>
      <c r="V36" s="131"/>
      <c r="W36" s="132"/>
      <c r="X36" s="133"/>
      <c r="Y36" s="43"/>
      <c r="Z36" s="107"/>
      <c r="AA36" s="107"/>
      <c r="AB36" s="108"/>
      <c r="AC36" s="40"/>
      <c r="AD36" s="40"/>
      <c r="AE36" s="40"/>
    </row>
    <row r="37" spans="1:31" s="41" customFormat="1" x14ac:dyDescent="0.25">
      <c r="A37" s="30">
        <v>27</v>
      </c>
      <c r="B37" s="45">
        <v>96.230199999999996</v>
      </c>
      <c r="C37" s="46">
        <v>2.0745</v>
      </c>
      <c r="D37" s="46">
        <v>0.64529999999999998</v>
      </c>
      <c r="E37" s="46">
        <v>9.9599999999999994E-2</v>
      </c>
      <c r="F37" s="46">
        <v>9.6199999999999994E-2</v>
      </c>
      <c r="G37" s="46">
        <v>2.2000000000000001E-3</v>
      </c>
      <c r="H37" s="46">
        <v>1.67E-2</v>
      </c>
      <c r="I37" s="46">
        <v>1.2E-2</v>
      </c>
      <c r="J37" s="46">
        <v>3.3E-3</v>
      </c>
      <c r="K37" s="46">
        <v>6.4999999999999997E-3</v>
      </c>
      <c r="L37" s="46">
        <v>0.67900000000000005</v>
      </c>
      <c r="M37" s="47">
        <v>0.13469999999999999</v>
      </c>
      <c r="N37" s="32">
        <v>0.69720000000000004</v>
      </c>
      <c r="O37" s="113">
        <v>8173</v>
      </c>
      <c r="P37" s="33">
        <v>34.220399999999998</v>
      </c>
      <c r="Q37" s="34">
        <f t="shared" si="0"/>
        <v>9.5056666666666665</v>
      </c>
      <c r="R37" s="115">
        <v>9060</v>
      </c>
      <c r="S37" s="33">
        <v>37.932400000000001</v>
      </c>
      <c r="T37" s="35">
        <f t="shared" si="1"/>
        <v>10.536777777777777</v>
      </c>
      <c r="U37" s="36">
        <v>11908</v>
      </c>
      <c r="V37" s="37">
        <v>49.8568</v>
      </c>
      <c r="W37" s="31">
        <f>V37/3.6</f>
        <v>13.84911111111111</v>
      </c>
      <c r="X37" s="38">
        <v>-17</v>
      </c>
      <c r="Y37" s="39"/>
      <c r="Z37" s="110"/>
      <c r="AA37" s="110"/>
      <c r="AB37" s="138"/>
      <c r="AC37" s="40"/>
      <c r="AD37" s="40"/>
      <c r="AE37" s="40"/>
    </row>
    <row r="38" spans="1:31" s="41" customFormat="1" x14ac:dyDescent="0.25">
      <c r="A38" s="42">
        <v>28</v>
      </c>
      <c r="B38" s="134">
        <v>95.385800000000003</v>
      </c>
      <c r="C38" s="135">
        <v>2.6316000000000002</v>
      </c>
      <c r="D38" s="135">
        <v>0.84160000000000001</v>
      </c>
      <c r="E38" s="135">
        <v>0.13650000000000001</v>
      </c>
      <c r="F38" s="135">
        <v>0.13370000000000001</v>
      </c>
      <c r="G38" s="135">
        <v>8.0000000000000004E-4</v>
      </c>
      <c r="H38" s="135">
        <v>2.1000000000000001E-2</v>
      </c>
      <c r="I38" s="135">
        <v>1.52E-2</v>
      </c>
      <c r="J38" s="135">
        <v>7.0000000000000001E-3</v>
      </c>
      <c r="K38" s="135">
        <v>6.4999999999999997E-3</v>
      </c>
      <c r="L38" s="135">
        <v>0.62939999999999996</v>
      </c>
      <c r="M38" s="136">
        <v>0.19089999999999999</v>
      </c>
      <c r="N38" s="126">
        <v>0.70479999999999998</v>
      </c>
      <c r="O38" s="113">
        <v>8249.1162701824796</v>
      </c>
      <c r="P38" s="146">
        <v>34.537399999999998</v>
      </c>
      <c r="Q38" s="128">
        <f t="shared" si="0"/>
        <v>9.5937222222222207</v>
      </c>
      <c r="R38" s="115">
        <v>9145.1705359701918</v>
      </c>
      <c r="S38" s="127">
        <v>38.289000000000001</v>
      </c>
      <c r="T38" s="129">
        <f t="shared" si="1"/>
        <v>10.635833333333334</v>
      </c>
      <c r="U38" s="130">
        <v>11954.931932171005</v>
      </c>
      <c r="V38" s="131">
        <v>50.055300000000003</v>
      </c>
      <c r="W38" s="132">
        <f>V38/3.6</f>
        <v>13.904250000000001</v>
      </c>
      <c r="X38" s="133">
        <v>-17.399999999999999</v>
      </c>
      <c r="Y38" s="43"/>
      <c r="Z38" s="107"/>
      <c r="AA38" s="107"/>
      <c r="AB38" s="108"/>
      <c r="AC38" s="40"/>
      <c r="AD38" s="40"/>
      <c r="AE38" s="40"/>
    </row>
    <row r="39" spans="1:31" s="41" customFormat="1" x14ac:dyDescent="0.25">
      <c r="A39" s="30">
        <v>29</v>
      </c>
      <c r="B39" s="45">
        <v>95.419899999999998</v>
      </c>
      <c r="C39" s="46">
        <v>2.6072000000000002</v>
      </c>
      <c r="D39" s="46">
        <v>0.83350000000000002</v>
      </c>
      <c r="E39" s="46">
        <v>0.1313</v>
      </c>
      <c r="F39" s="46">
        <v>0.129</v>
      </c>
      <c r="G39" s="46">
        <v>3.3999999999999998E-3</v>
      </c>
      <c r="H39" s="46">
        <v>2.3300000000000001E-2</v>
      </c>
      <c r="I39" s="46">
        <v>1.55E-2</v>
      </c>
      <c r="J39" s="46">
        <v>2.9999999999999997E-4</v>
      </c>
      <c r="K39" s="46">
        <v>6.7000000000000002E-3</v>
      </c>
      <c r="L39" s="46">
        <v>0.63200000000000001</v>
      </c>
      <c r="M39" s="47">
        <v>0.19800000000000001</v>
      </c>
      <c r="N39" s="32">
        <v>0.70440000000000003</v>
      </c>
      <c r="O39" s="113">
        <v>8243.1451227667912</v>
      </c>
      <c r="P39" s="145">
        <v>34.5124</v>
      </c>
      <c r="Q39" s="34">
        <f t="shared" si="0"/>
        <v>9.5867777777777778</v>
      </c>
      <c r="R39" s="115">
        <v>9138.7455813509132</v>
      </c>
      <c r="S39" s="33">
        <v>38.262099999999997</v>
      </c>
      <c r="T39" s="35">
        <f t="shared" si="1"/>
        <v>10.62836111111111</v>
      </c>
      <c r="U39" s="36">
        <v>11949.844757582994</v>
      </c>
      <c r="V39" s="37">
        <v>50.033999999999999</v>
      </c>
      <c r="W39" s="31">
        <f t="shared" ref="W39:W41" si="2">V39/3.6</f>
        <v>13.898333333333333</v>
      </c>
      <c r="X39" s="38">
        <v>-18.100000000000001</v>
      </c>
      <c r="Y39" s="39"/>
      <c r="Z39" s="44"/>
      <c r="AA39" s="44"/>
      <c r="AB39" s="119"/>
      <c r="AC39" s="40"/>
      <c r="AD39" s="40"/>
      <c r="AE39" s="40"/>
    </row>
    <row r="40" spans="1:31" s="41" customFormat="1" x14ac:dyDescent="0.25">
      <c r="A40" s="48">
        <v>30</v>
      </c>
      <c r="B40" s="49">
        <v>95.310299999999998</v>
      </c>
      <c r="C40" s="50">
        <v>2.6810999999999998</v>
      </c>
      <c r="D40" s="50">
        <v>0.85629999999999995</v>
      </c>
      <c r="E40" s="50">
        <v>0.1331</v>
      </c>
      <c r="F40" s="50">
        <v>0.12920000000000001</v>
      </c>
      <c r="G40" s="50">
        <v>2.0000000000000001E-4</v>
      </c>
      <c r="H40" s="50">
        <v>2.2100000000000002E-2</v>
      </c>
      <c r="I40" s="50">
        <v>1.49E-2</v>
      </c>
      <c r="J40" s="50">
        <v>4.1999999999999997E-3</v>
      </c>
      <c r="K40" s="50">
        <v>6.7000000000000002E-3</v>
      </c>
      <c r="L40" s="50">
        <v>0.63319999999999999</v>
      </c>
      <c r="M40" s="51">
        <v>0.20880000000000001</v>
      </c>
      <c r="N40" s="52">
        <v>0.70520000000000005</v>
      </c>
      <c r="O40" s="113">
        <v>8250</v>
      </c>
      <c r="P40" s="152">
        <v>34.5411</v>
      </c>
      <c r="Q40" s="155">
        <f t="shared" si="0"/>
        <v>9.5947499999999994</v>
      </c>
      <c r="R40" s="115">
        <v>9146.0542657877158</v>
      </c>
      <c r="S40" s="157">
        <v>38.292700000000004</v>
      </c>
      <c r="T40" s="158">
        <f t="shared" si="1"/>
        <v>10.636861111111111</v>
      </c>
      <c r="U40" s="53">
        <v>11952.065918318605</v>
      </c>
      <c r="V40" s="54">
        <v>50.043300000000002</v>
      </c>
      <c r="W40" s="55">
        <f t="shared" si="2"/>
        <v>13.900916666666667</v>
      </c>
      <c r="X40" s="56">
        <v>-17.3</v>
      </c>
      <c r="Y40" s="57"/>
      <c r="Z40" s="164">
        <v>0</v>
      </c>
      <c r="AA40" s="164">
        <v>0</v>
      </c>
      <c r="AB40" s="165">
        <v>0</v>
      </c>
      <c r="AC40" s="40"/>
      <c r="AD40" s="40"/>
      <c r="AE40" s="40"/>
    </row>
    <row r="41" spans="1:31" s="41" customFormat="1" ht="15.75" thickBot="1" x14ac:dyDescent="0.3">
      <c r="A41" s="58">
        <v>31</v>
      </c>
      <c r="B41" s="147">
        <v>95.191999999999993</v>
      </c>
      <c r="C41" s="148">
        <v>2.7378999999999998</v>
      </c>
      <c r="D41" s="148">
        <v>0.87480000000000002</v>
      </c>
      <c r="E41" s="148">
        <v>0.1376</v>
      </c>
      <c r="F41" s="148">
        <v>0.13289999999999999</v>
      </c>
      <c r="G41" s="148">
        <v>4.0000000000000001E-3</v>
      </c>
      <c r="H41" s="148">
        <v>2.1899999999999999E-2</v>
      </c>
      <c r="I41" s="148">
        <v>1.3599999999999999E-2</v>
      </c>
      <c r="J41" s="148">
        <v>2.0500000000000001E-2</v>
      </c>
      <c r="K41" s="148">
        <v>6.7000000000000002E-3</v>
      </c>
      <c r="L41" s="148">
        <v>0.64229999999999998</v>
      </c>
      <c r="M41" s="149">
        <v>0.21579999999999999</v>
      </c>
      <c r="N41" s="150">
        <v>0.70660000000000001</v>
      </c>
      <c r="O41" s="153">
        <v>8261.6795643450841</v>
      </c>
      <c r="P41" s="151">
        <v>34.590000000000003</v>
      </c>
      <c r="Q41" s="156">
        <f t="shared" si="0"/>
        <v>9.6083333333333343</v>
      </c>
      <c r="R41" s="159">
        <v>9158.5220215916688</v>
      </c>
      <c r="S41" s="160">
        <v>38.344900000000003</v>
      </c>
      <c r="T41" s="161">
        <f t="shared" si="1"/>
        <v>10.651361111111111</v>
      </c>
      <c r="U41" s="162">
        <v>11956.842608072604</v>
      </c>
      <c r="V41" s="163">
        <v>50.063299999999998</v>
      </c>
      <c r="W41" s="59">
        <f t="shared" si="2"/>
        <v>13.906472222222222</v>
      </c>
      <c r="X41" s="60">
        <v>-16.600000000000001</v>
      </c>
      <c r="Y41" s="61"/>
      <c r="Z41" s="62"/>
      <c r="AA41" s="62"/>
      <c r="AB41" s="63"/>
      <c r="AC41" s="40"/>
      <c r="AD41" s="40"/>
      <c r="AE41" s="40"/>
    </row>
    <row r="42" spans="1:31" ht="15" customHeight="1" thickBot="1" x14ac:dyDescent="0.3">
      <c r="A42" s="228" t="s">
        <v>73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30"/>
      <c r="O42" s="231">
        <f>AVERAGEA(O11,O41)</f>
        <v>8200.5469571032772</v>
      </c>
      <c r="P42" s="213">
        <f>AVERAGEA(P11,P41)</f>
        <v>34.334050000000005</v>
      </c>
      <c r="Q42" s="215">
        <f t="shared" ref="Q42:Q43" si="3">P42/3.6</f>
        <v>9.5372361111111115</v>
      </c>
      <c r="R42" s="233">
        <f>додаток!$I$7</f>
        <v>9060.5485528780973</v>
      </c>
      <c r="S42" s="213">
        <f>додаток!$I$6</f>
        <v>37.934704145551997</v>
      </c>
      <c r="T42" s="215">
        <f>додаток!$I$8</f>
        <v>10.537417818208889</v>
      </c>
      <c r="U42" s="217"/>
      <c r="V42" s="218"/>
      <c r="W42" s="218"/>
      <c r="X42" s="218"/>
      <c r="Y42" s="218"/>
      <c r="Z42" s="218"/>
      <c r="AA42" s="218"/>
      <c r="AB42" s="219"/>
      <c r="AC42" s="64"/>
      <c r="AD42" s="64"/>
      <c r="AE42" s="64"/>
    </row>
    <row r="43" spans="1:31" ht="19.5" customHeight="1" thickBot="1" x14ac:dyDescent="0.3">
      <c r="A43" s="65"/>
      <c r="B43" s="66"/>
      <c r="C43" s="66"/>
      <c r="D43" s="66"/>
      <c r="E43" s="66"/>
      <c r="F43" s="66"/>
      <c r="G43" s="66"/>
      <c r="H43" s="220" t="s">
        <v>39</v>
      </c>
      <c r="I43" s="221"/>
      <c r="J43" s="221"/>
      <c r="K43" s="221"/>
      <c r="L43" s="221"/>
      <c r="M43" s="221"/>
      <c r="N43" s="222"/>
      <c r="O43" s="232"/>
      <c r="P43" s="214"/>
      <c r="Q43" s="216">
        <f t="shared" si="3"/>
        <v>0</v>
      </c>
      <c r="R43" s="234"/>
      <c r="S43" s="214"/>
      <c r="T43" s="216"/>
      <c r="U43" s="223"/>
      <c r="V43" s="224"/>
      <c r="W43" s="224"/>
      <c r="X43" s="224"/>
      <c r="Y43" s="224"/>
      <c r="Z43" s="224"/>
      <c r="AA43" s="224"/>
      <c r="AB43" s="225"/>
    </row>
    <row r="44" spans="1:31" ht="22.5" customHeight="1" x14ac:dyDescent="0.25">
      <c r="A44" s="1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226"/>
      <c r="V44" s="226"/>
      <c r="W44" s="226"/>
      <c r="X44" s="226"/>
      <c r="Y44" s="226"/>
      <c r="Z44" s="226"/>
      <c r="AA44" s="226"/>
      <c r="AB44" s="227"/>
    </row>
    <row r="45" spans="1:31" ht="22.5" customHeight="1" x14ac:dyDescent="0.25">
      <c r="A45" s="1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67"/>
      <c r="V45" s="67"/>
      <c r="W45" s="67"/>
      <c r="X45" s="67"/>
      <c r="Y45" s="67"/>
      <c r="Z45" s="67"/>
      <c r="AA45" s="67"/>
      <c r="AB45" s="68"/>
    </row>
    <row r="46" spans="1:31" x14ac:dyDescent="0.25">
      <c r="A46" s="18"/>
      <c r="B46" s="211" t="s">
        <v>70</v>
      </c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19"/>
    </row>
    <row r="47" spans="1:31" x14ac:dyDescent="0.25">
      <c r="A47" s="18"/>
      <c r="B47" s="8"/>
      <c r="C47" s="69" t="s">
        <v>40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69" t="s">
        <v>41</v>
      </c>
      <c r="P47" s="8"/>
      <c r="Q47" s="8"/>
      <c r="R47" s="69" t="s">
        <v>42</v>
      </c>
      <c r="S47" s="8"/>
      <c r="T47" s="8"/>
      <c r="U47" s="8"/>
      <c r="V47" s="69" t="s">
        <v>43</v>
      </c>
      <c r="W47" s="8"/>
      <c r="X47" s="8"/>
      <c r="Y47" s="8"/>
      <c r="Z47" s="8"/>
      <c r="AA47" s="8"/>
      <c r="AB47" s="19"/>
    </row>
    <row r="48" spans="1:31" x14ac:dyDescent="0.25">
      <c r="A48" s="18"/>
      <c r="B48" s="211" t="s">
        <v>44</v>
      </c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19"/>
    </row>
    <row r="49" spans="1:28" x14ac:dyDescent="0.25">
      <c r="A49" s="18"/>
      <c r="B49" s="8"/>
      <c r="C49" s="69" t="s">
        <v>45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9" t="s">
        <v>41</v>
      </c>
      <c r="P49" s="8"/>
      <c r="Q49" s="8"/>
      <c r="R49" s="69" t="s">
        <v>42</v>
      </c>
      <c r="S49" s="8"/>
      <c r="T49" s="8"/>
      <c r="U49" s="8"/>
      <c r="V49" s="69" t="s">
        <v>43</v>
      </c>
      <c r="W49" s="8"/>
      <c r="X49" s="8"/>
      <c r="Y49" s="8"/>
      <c r="Z49" s="8"/>
      <c r="AA49" s="8"/>
      <c r="AB49" s="19"/>
    </row>
    <row r="50" spans="1:28" x14ac:dyDescent="0.25">
      <c r="A50" s="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19"/>
    </row>
    <row r="51" spans="1:28" x14ac:dyDescent="0.25">
      <c r="A51" s="18"/>
      <c r="B51" s="8"/>
      <c r="C51" s="6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9"/>
      <c r="P51" s="8"/>
      <c r="Q51" s="8"/>
      <c r="R51" s="69"/>
      <c r="S51" s="8"/>
      <c r="T51" s="8"/>
      <c r="U51" s="8"/>
      <c r="V51" s="69"/>
      <c r="W51" s="8"/>
      <c r="X51" s="8"/>
      <c r="Y51" s="8"/>
      <c r="Z51" s="8"/>
      <c r="AA51" s="8"/>
      <c r="AB51" s="19"/>
    </row>
    <row r="52" spans="1:28" ht="15.75" thickBot="1" x14ac:dyDescent="0.3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</row>
  </sheetData>
  <mergeCells count="46">
    <mergeCell ref="B46:AA46"/>
    <mergeCell ref="B48:AA48"/>
    <mergeCell ref="B50:AA50"/>
    <mergeCell ref="S42:S43"/>
    <mergeCell ref="T42:T43"/>
    <mergeCell ref="U42:AB42"/>
    <mergeCell ref="H43:N43"/>
    <mergeCell ref="U43:AB43"/>
    <mergeCell ref="U44:AB44"/>
    <mergeCell ref="A42:N42"/>
    <mergeCell ref="O42:O43"/>
    <mergeCell ref="P42:P43"/>
    <mergeCell ref="Q42:Q43"/>
    <mergeCell ref="R42:R43"/>
    <mergeCell ref="AA7:AA10"/>
    <mergeCell ref="AB7:AB10"/>
    <mergeCell ref="N8:N10"/>
    <mergeCell ref="O8:W8"/>
    <mergeCell ref="B9:B10"/>
    <mergeCell ref="C9:C10"/>
    <mergeCell ref="D9:D10"/>
    <mergeCell ref="E9:E10"/>
    <mergeCell ref="F9:F10"/>
    <mergeCell ref="G9:G10"/>
    <mergeCell ref="Z7:Z10"/>
    <mergeCell ref="L9:L10"/>
    <mergeCell ref="M9:M10"/>
    <mergeCell ref="O9:Q9"/>
    <mergeCell ref="R9:T9"/>
    <mergeCell ref="U9:W9"/>
    <mergeCell ref="A7:A10"/>
    <mergeCell ref="B7:M8"/>
    <mergeCell ref="N7:W7"/>
    <mergeCell ref="X7:X10"/>
    <mergeCell ref="Y7:Y10"/>
    <mergeCell ref="H9:H10"/>
    <mergeCell ref="I9:I10"/>
    <mergeCell ref="J9:J10"/>
    <mergeCell ref="K9:K10"/>
    <mergeCell ref="G1:Y1"/>
    <mergeCell ref="Z1:AB1"/>
    <mergeCell ref="G2:Y2"/>
    <mergeCell ref="G3:Y3"/>
    <mergeCell ref="V5:W5"/>
    <mergeCell ref="X5:Y5"/>
    <mergeCell ref="AA5:AB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ignoredErrors>
    <ignoredError sqref="Q38 O43 Q11:Q37 T11:T37 T38 W11:W38 O42 P42:T43 Q40:Q4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"/>
  <sheetViews>
    <sheetView zoomScale="80" zoomScaleNormal="80" workbookViewId="0">
      <selection activeCell="I6" sqref="I6"/>
    </sheetView>
  </sheetViews>
  <sheetFormatPr defaultRowHeight="14.25" x14ac:dyDescent="0.2"/>
  <cols>
    <col min="1" max="1" width="21.7109375" style="73" customWidth="1"/>
    <col min="2" max="6" width="12.7109375" style="73" customWidth="1"/>
    <col min="7" max="8" width="21.7109375" style="73" customWidth="1"/>
    <col min="9" max="9" width="20.140625" style="73" customWidth="1"/>
    <col min="10" max="16384" width="9.140625" style="73"/>
  </cols>
  <sheetData>
    <row r="1" spans="1:26" ht="15" x14ac:dyDescent="0.2">
      <c r="A1" s="239" t="s">
        <v>67</v>
      </c>
      <c r="B1" s="239"/>
    </row>
    <row r="2" spans="1:26" ht="15" x14ac:dyDescent="0.25">
      <c r="A2" s="240" t="s">
        <v>68</v>
      </c>
      <c r="B2" s="240"/>
      <c r="C2" s="240"/>
      <c r="D2" s="240"/>
      <c r="E2" s="240"/>
      <c r="F2" s="240"/>
    </row>
    <row r="3" spans="1:26" ht="15" thickBot="1" x14ac:dyDescent="0.25"/>
    <row r="4" spans="1:26" ht="23.25" customHeight="1" thickBot="1" x14ac:dyDescent="0.25">
      <c r="A4" s="241"/>
      <c r="B4" s="243" t="s">
        <v>46</v>
      </c>
      <c r="C4" s="244"/>
      <c r="D4" s="244"/>
      <c r="E4" s="244"/>
      <c r="F4" s="244"/>
      <c r="G4" s="245" t="s">
        <v>47</v>
      </c>
      <c r="H4" s="246"/>
      <c r="I4" s="237" t="s">
        <v>48</v>
      </c>
      <c r="J4" s="91"/>
      <c r="K4" s="91"/>
      <c r="L4" s="91"/>
      <c r="M4" s="91"/>
      <c r="N4" s="91"/>
    </row>
    <row r="5" spans="1:26" ht="75" customHeight="1" thickBot="1" x14ac:dyDescent="0.25">
      <c r="A5" s="242"/>
      <c r="B5" s="74" t="s">
        <v>49</v>
      </c>
      <c r="C5" s="75" t="s">
        <v>50</v>
      </c>
      <c r="D5" s="76" t="s">
        <v>51</v>
      </c>
      <c r="E5" s="75" t="s">
        <v>52</v>
      </c>
      <c r="F5" s="76" t="s">
        <v>53</v>
      </c>
      <c r="G5" s="77" t="s">
        <v>54</v>
      </c>
      <c r="H5" s="78" t="s">
        <v>55</v>
      </c>
      <c r="I5" s="238"/>
    </row>
    <row r="6" spans="1:26" ht="60" customHeight="1" thickBot="1" x14ac:dyDescent="0.25">
      <c r="A6" s="79" t="s">
        <v>56</v>
      </c>
      <c r="B6" s="80">
        <v>37.938434280005836</v>
      </c>
      <c r="C6" s="81">
        <v>37.941624864905229</v>
      </c>
      <c r="D6" s="80">
        <v>37.950401125505316</v>
      </c>
      <c r="E6" s="81">
        <v>37.938802233503935</v>
      </c>
      <c r="F6" s="80">
        <v>37.941765644171788</v>
      </c>
      <c r="G6" s="82">
        <v>37.929270371803483</v>
      </c>
      <c r="H6" s="83">
        <v>37.938542165535054</v>
      </c>
      <c r="I6" s="84">
        <v>37.934704145551997</v>
      </c>
    </row>
    <row r="7" spans="1:26" ht="60" customHeight="1" thickBot="1" x14ac:dyDescent="0.25">
      <c r="A7" s="79" t="s">
        <v>57</v>
      </c>
      <c r="B7" s="85">
        <v>9061.4394801988456</v>
      </c>
      <c r="C7" s="86">
        <v>9062.2015383206672</v>
      </c>
      <c r="D7" s="85">
        <v>9064.2977121823296</v>
      </c>
      <c r="E7" s="86">
        <v>9061.527364383257</v>
      </c>
      <c r="F7" s="85">
        <v>9062.2351628712913</v>
      </c>
      <c r="G7" s="87">
        <v>9059.2507182967383</v>
      </c>
      <c r="H7" s="86">
        <v>9061.4652482151687</v>
      </c>
      <c r="I7" s="88">
        <v>9060.5485528780973</v>
      </c>
    </row>
    <row r="8" spans="1:26" ht="60" customHeight="1" thickBot="1" x14ac:dyDescent="0.25">
      <c r="A8" s="79" t="s">
        <v>58</v>
      </c>
      <c r="B8" s="82">
        <v>10.538453966668287</v>
      </c>
      <c r="C8" s="82">
        <v>10.539340240251452</v>
      </c>
      <c r="D8" s="82">
        <v>10.541778090418143</v>
      </c>
      <c r="E8" s="82">
        <v>10.538556175973316</v>
      </c>
      <c r="F8" s="82">
        <v>10.539379345603274</v>
      </c>
      <c r="G8" s="82">
        <v>10.535908436612079</v>
      </c>
      <c r="H8" s="89">
        <v>10.538483934870849</v>
      </c>
      <c r="I8" s="90">
        <v>10.537417818208889</v>
      </c>
    </row>
    <row r="10" spans="1:26" x14ac:dyDescent="0.2">
      <c r="A10" s="139" t="s">
        <v>71</v>
      </c>
      <c r="B10" s="139"/>
      <c r="C10" s="139"/>
      <c r="D10" s="139"/>
      <c r="E10" s="139"/>
      <c r="F10" s="139"/>
      <c r="G10" s="139"/>
      <c r="H10" s="139"/>
      <c r="I10" s="140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spans="1:26" ht="14.25" customHeight="1" x14ac:dyDescent="0.25">
      <c r="A11" s="235" t="s">
        <v>40</v>
      </c>
      <c r="B11" s="236"/>
      <c r="C11" s="236"/>
      <c r="D11" s="236"/>
      <c r="E11" s="140"/>
      <c r="F11" s="140"/>
      <c r="G11" s="140" t="s">
        <v>41</v>
      </c>
      <c r="H11" s="140" t="s">
        <v>42</v>
      </c>
      <c r="I11" s="140" t="s">
        <v>43</v>
      </c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</row>
    <row r="12" spans="1:26" ht="15" x14ac:dyDescent="0.25">
      <c r="A12" s="141" t="s">
        <v>69</v>
      </c>
      <c r="B12" s="141"/>
      <c r="C12" s="141"/>
      <c r="D12" s="141"/>
      <c r="E12" s="141"/>
      <c r="F12" s="141"/>
      <c r="G12" s="141"/>
      <c r="H12" s="141"/>
      <c r="I12" s="142"/>
      <c r="K12" s="93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26" ht="15" x14ac:dyDescent="0.25">
      <c r="A13" s="235" t="s">
        <v>45</v>
      </c>
      <c r="B13" s="236"/>
      <c r="C13" s="236"/>
      <c r="D13" s="236"/>
      <c r="E13" s="140"/>
      <c r="F13" s="140"/>
      <c r="G13" s="140" t="s">
        <v>41</v>
      </c>
      <c r="H13" s="140" t="s">
        <v>42</v>
      </c>
      <c r="I13" s="140" t="s">
        <v>43</v>
      </c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</row>
  </sheetData>
  <mergeCells count="8">
    <mergeCell ref="A11:D11"/>
    <mergeCell ref="A13:D13"/>
    <mergeCell ref="I4:I5"/>
    <mergeCell ref="A1:B1"/>
    <mergeCell ref="A2:F2"/>
    <mergeCell ref="A4:A5"/>
    <mergeCell ref="B4:F4"/>
    <mergeCell ref="G4:H4"/>
  </mergeCells>
  <printOptions horizontalCentered="1" verticalCentered="1"/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Нечипоренко Анатолий Александрович</dc:creator>
  <cp:lastModifiedBy>Нечипоренко Анатолий Александрович</cp:lastModifiedBy>
  <cp:lastPrinted>2017-03-01T11:42:57Z</cp:lastPrinted>
  <dcterms:created xsi:type="dcterms:W3CDTF">2017-02-17T08:09:29Z</dcterms:created>
  <dcterms:modified xsi:type="dcterms:W3CDTF">2017-04-03T10:07:28Z</dcterms:modified>
</cp:coreProperties>
</file>