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6" windowHeight="11568" activeTab="1"/>
  </bookViews>
  <sheets>
    <sheet name="паспорт" sheetId="1" r:id="rId1"/>
    <sheet name="додаток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8" i="2" l="1"/>
  <c r="D8" i="2"/>
  <c r="C8" i="2"/>
  <c r="E7" i="2"/>
  <c r="D7" i="2"/>
  <c r="C7" i="2"/>
  <c r="E6" i="2"/>
  <c r="D6" i="2"/>
  <c r="C6" i="2"/>
  <c r="T42" i="1"/>
  <c r="S42" i="1"/>
  <c r="Q42" i="1"/>
  <c r="P42" i="1"/>
  <c r="O42" i="1"/>
</calcChain>
</file>

<file path=xl/sharedStrings.xml><?xml version="1.0" encoding="utf-8"?>
<sst xmlns="http://schemas.openxmlformats.org/spreadsheetml/2006/main" count="75" uniqueCount="65">
  <si>
    <t>ПАТ "УКРТРАНСГАЗ"</t>
  </si>
  <si>
    <t>ПАСПОРТ ФІЗИКО-ХІМІЧНИХ ПОКАЗНИКІВ ПРИРОДНОГО ГАЗУ  № 139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</si>
  <si>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</si>
  <si>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</si>
  <si>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</si>
  <si>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t xml:space="preserve">точка відбору проби  ГРС Олексіївка (Дублянка, Н Іванівка) </t>
  </si>
  <si>
    <t>Вимірювальна хіміко-аналітична лабораторія</t>
  </si>
  <si>
    <t>Маршрут №  139</t>
  </si>
  <si>
    <r>
      <t xml:space="preserve">Свідоцтво </t>
    </r>
    <r>
      <rPr>
        <b/>
        <sz val="8"/>
        <rFont val="Arial"/>
        <family val="2"/>
        <charset val="204"/>
      </rPr>
      <t xml:space="preserve">№ 221-15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31.12.2018 р.</t>
    </r>
  </si>
  <si>
    <t>по газопроводу-відводу ГРС Олексіївка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</si>
  <si>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</si>
  <si>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</si>
  <si>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</si>
  <si>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</si>
  <si>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</si>
  <si>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</si>
  <si>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</si>
  <si>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</si>
  <si>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</si>
  <si>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</si>
  <si>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</si>
  <si>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</si>
  <si>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</si>
  <si>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</si>
  <si>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</si>
  <si>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</si>
  <si>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</si>
  <si>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</si>
  <si>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</si>
  <si>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</si>
  <si>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</si>
  <si>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</si>
  <si>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</si>
  <si>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</si>
  <si>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</si>
  <si>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</si>
  <si>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</si>
  <si>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</si>
  <si>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</si>
  <si>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</si>
  <si>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>відс</t>
  </si>
  <si>
    <t>Рівень одоризації відповідає чинним нормативним документам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</si>
  <si>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</si>
  <si>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</si>
  <si>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</si>
  <si>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</si>
  <si>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</si>
  <si>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</si>
  <si>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</si>
  <si>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</si>
  <si>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</si>
  <si>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</si>
  <si>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</si>
  <si>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</si>
  <si>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Харківська область</t>
  </si>
  <si>
    <t>ГРС Олексіївка (Дублянка)</t>
  </si>
  <si>
    <t>Середньозважене значення вищої теплоти згоряння по маршруту № 139</t>
  </si>
  <si>
    <t xml:space="preserve">Заступник начальника  Диканського ЛВУМГ                           Герасименко І.М.                                    28.02.2017                                                                                  </t>
  </si>
  <si>
    <t xml:space="preserve"> Керівник лабораторії                                                                  Корж Л.М.                                             28.02.2017                                                                                         </t>
  </si>
  <si>
    <t>Підрозділу підприємства, якому підпорядкована лабораторія                  прізвище</t>
  </si>
  <si>
    <t>ГРС Олексіївка (Н Іванівка)</t>
  </si>
  <si>
    <r>
      <t xml:space="preserve">Додаток до Паспорту фізико-хімічних показників природного газу  </t>
    </r>
    <r>
      <rPr>
        <b/>
        <sz val="11"/>
        <color indexed="8"/>
        <rFont val="Arial"/>
        <family val="2"/>
        <charset val="204"/>
      </rPr>
      <t>№139</t>
    </r>
  </si>
  <si>
    <t xml:space="preserve">Лабораторія, де здійснювалось вимірювання газу                                      </t>
  </si>
  <si>
    <t xml:space="preserve">Заступник начальника  Диканського ЛВУМГ                                                                                                       Герасименко І.М.                                                          31.03.2017                                                                                  </t>
  </si>
  <si>
    <t xml:space="preserve"> Керівник лабораторії                                                                                                                                            Корж Л.М.                                                                     31.03.2017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</si>
</sst>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dd/mm/yyyy\ \р/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2" borderId="41" xfId="0" applyNumberFormat="1" applyFont="1" applyFill="1" applyBorder="1" applyAlignment="1">
      <alignment horizontal="center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164" fontId="4" fillId="2" borderId="42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9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0" xfId="0" applyNumberFormat="1" applyFont="1" applyFill="1" applyBorder="1" applyAlignment="1">
      <alignment horizontal="center"/>
    </xf>
    <xf numFmtId="4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64" fontId="4" fillId="2" borderId="30" xfId="0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2" fontId="4" fillId="2" borderId="35" xfId="0" applyNumberFormat="1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46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2" fillId="2" borderId="4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6" xfId="0" applyNumberFormat="1" applyFont="1" applyFill="1" applyBorder="1" applyAlignment="1">
      <alignment horizontal="center"/>
    </xf>
    <xf numFmtId="2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locked="0"/>
    </xf>
    <xf numFmtId="0" fontId="4" fillId="2" borderId="21" xfId="0" applyFont="1" applyFill="1" applyBorder="1" applyAlignment="1" applyProtection="1">
      <alignment horizontal="center" vertical="center" textRotation="90" wrapText="1"/>
      <protection locked="0"/>
    </xf>
    <xf numFmtId="0" fontId="4" fillId="2" borderId="31" xfId="0" applyFont="1" applyFill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textRotation="90" wrapText="1"/>
      <protection locked="0"/>
    </xf>
    <xf numFmtId="3" fontId="13" fillId="0" borderId="16" xfId="0" applyNumberFormat="1" applyFont="1" applyBorder="1" applyAlignment="1">
      <alignment horizontal="center" vertical="center"/>
    </xf>
    <xf numFmtId="0" fontId="4" fillId="2" borderId="57" xfId="0" applyFont="1" applyFill="1" applyBorder="1" applyAlignment="1" applyProtection="1">
      <alignment horizontal="center" vertical="center" textRotation="90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4" fillId="2" borderId="14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6" fillId="0" borderId="13" xfId="0" applyFont="1" applyBorder="1"/>
    <xf numFmtId="0" fontId="1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7" fillId="0" borderId="25" xfId="0" applyFont="1" applyBorder="1"/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25" xfId="0" applyFont="1" applyBorder="1"/>
    <xf numFmtId="0" fontId="11" fillId="0" borderId="0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33" xfId="0" applyBorder="1" applyProtection="1"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" fontId="12" fillId="3" borderId="51" xfId="0" applyNumberFormat="1" applyFont="1" applyFill="1" applyBorder="1" applyAlignment="1">
      <alignment horizontal="center" vertical="center" wrapText="1"/>
    </xf>
    <xf numFmtId="164" fontId="4" fillId="2" borderId="42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8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/>
    <xf numFmtId="4" fontId="12" fillId="3" borderId="16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2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6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4" xfId="0" applyNumberFormat="1" applyFont="1" applyFill="1" applyBorder="1" applyAlignment="1" applyProtection="1">
      <alignment horizontal="center"/>
      <protection locked="0"/>
    </xf>
    <xf numFmtId="164" fontId="4" fillId="2" borderId="50" xfId="0" applyNumberFormat="1" applyFont="1" applyFill="1" applyBorder="1" applyAlignment="1">
      <alignment horizontal="center"/>
    </xf>
    <xf numFmtId="164" fontId="4" fillId="2" borderId="4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4" fontId="4" fillId="2" borderId="49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/>
    </xf>
    <xf numFmtId="165" fontId="4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5" fontId="4" fillId="2" borderId="46" xfId="0" applyNumberFormat="1" applyFont="1" applyFill="1" applyBorder="1" applyAlignment="1">
      <alignment horizontal="center"/>
    </xf>
    <xf numFmtId="2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4" borderId="51" xfId="0" applyNumberFormat="1" applyFont="1" applyFill="1" applyBorder="1" applyAlignment="1">
      <alignment horizontal="center" vertical="center" wrapText="1"/>
    </xf>
    <xf numFmtId="3" fontId="9" fillId="4" borderId="51" xfId="0" applyNumberFormat="1" applyFont="1" applyFill="1" applyBorder="1" applyAlignment="1">
      <alignment horizontal="center" vertical="center"/>
    </xf>
    <xf numFmtId="2" fontId="18" fillId="4" borderId="51" xfId="0" applyNumberFormat="1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14" fontId="2" fillId="0" borderId="34" xfId="0" applyNumberFormat="1" applyFont="1" applyBorder="1" applyAlignment="1" applyProtection="1">
      <alignment vertic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2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8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7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2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41" xfId="0" applyFont="1" applyBorder="1" applyAlignment="1" applyProtection="1">
      <alignment horizontal="left" vertical="center" textRotation="90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1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right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4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Border="1" applyAlignment="1" applyProtection="1">
      <alignment horizontal="center"/>
    </xf>
    <xf numFmtId="166" fontId="11" fillId="0" borderId="1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4" fontId="12" fillId="3" borderId="52" xfId="0" applyNumberFormat="1" applyFont="1" applyFill="1" applyBorder="1" applyAlignment="1">
      <alignment horizontal="center" vertical="center" wrapText="1"/>
    </xf>
    <xf numFmtId="4" fontId="12" fillId="3" borderId="53" xfId="0" applyNumberFormat="1" applyFont="1" applyFill="1" applyBorder="1" applyAlignment="1">
      <alignment horizontal="center" vertical="center" wrapText="1"/>
    </xf>
    <xf numFmtId="4" fontId="12" fillId="3" borderId="54" xfId="0" applyNumberFormat="1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7;&#1072;&#1089;&#1087;&#1086;&#1088;&#1090;%20139%20&#1085;&#1086;&#1074;&#1080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розрахунок"/>
      <sheetName val="додаток"/>
      <sheetName val="variablesList"/>
    </sheetNames>
    <sheetDataSet>
      <sheetData sheetId="0">
        <row r="42">
          <cell r="R42">
            <v>9407.9672638113843</v>
          </cell>
          <cell r="S42">
            <v>39.389434028840213</v>
          </cell>
          <cell r="T42">
            <v>10.941509452455614</v>
          </cell>
        </row>
      </sheetData>
      <sheetData sheetId="1">
        <row r="7">
          <cell r="E7">
            <v>18450.3</v>
          </cell>
        </row>
        <row r="8">
          <cell r="E8">
            <v>17407.66</v>
          </cell>
        </row>
        <row r="9">
          <cell r="E9">
            <v>16394.73</v>
          </cell>
        </row>
        <row r="10">
          <cell r="E10">
            <v>16233.36</v>
          </cell>
        </row>
        <row r="11">
          <cell r="E11">
            <v>17131.32</v>
          </cell>
        </row>
        <row r="12">
          <cell r="E12">
            <v>17528.79</v>
          </cell>
        </row>
        <row r="13">
          <cell r="E13">
            <v>15610.169999999998</v>
          </cell>
        </row>
        <row r="14">
          <cell r="E14">
            <v>15032.64</v>
          </cell>
        </row>
        <row r="15">
          <cell r="E15">
            <v>14937.53</v>
          </cell>
        </row>
        <row r="16">
          <cell r="E16">
            <v>14612.720000000001</v>
          </cell>
        </row>
        <row r="17">
          <cell r="E17">
            <v>14510.41</v>
          </cell>
        </row>
        <row r="18">
          <cell r="E18">
            <v>16283.11</v>
          </cell>
        </row>
        <row r="19">
          <cell r="E19">
            <v>17465.120000000003</v>
          </cell>
        </row>
        <row r="20">
          <cell r="E20">
            <v>16471.309999999998</v>
          </cell>
        </row>
        <row r="21">
          <cell r="E21">
            <v>16376.29</v>
          </cell>
        </row>
        <row r="22">
          <cell r="E22">
            <v>17847.57</v>
          </cell>
        </row>
        <row r="23">
          <cell r="E23">
            <v>17294.97</v>
          </cell>
        </row>
        <row r="24">
          <cell r="E24">
            <v>17905.2</v>
          </cell>
        </row>
        <row r="25">
          <cell r="E25">
            <v>18187.870000000003</v>
          </cell>
        </row>
        <row r="26">
          <cell r="E26">
            <v>18165.489999999998</v>
          </cell>
        </row>
        <row r="27">
          <cell r="E27">
            <v>15918.119999999999</v>
          </cell>
        </row>
        <row r="28">
          <cell r="E28">
            <v>14271.3</v>
          </cell>
        </row>
        <row r="29">
          <cell r="E29">
            <v>14350.800000000001</v>
          </cell>
        </row>
        <row r="30">
          <cell r="E30">
            <v>13044.53</v>
          </cell>
        </row>
        <row r="31">
          <cell r="E31">
            <v>13537.73</v>
          </cell>
        </row>
        <row r="32">
          <cell r="E32">
            <v>14601.48</v>
          </cell>
        </row>
        <row r="33">
          <cell r="E33">
            <v>17706.79</v>
          </cell>
        </row>
        <row r="34">
          <cell r="E34">
            <v>15302.07</v>
          </cell>
        </row>
        <row r="35">
          <cell r="E35">
            <v>13805.1</v>
          </cell>
        </row>
        <row r="36">
          <cell r="E36">
            <v>14456.27</v>
          </cell>
        </row>
        <row r="37">
          <cell r="E37">
            <v>15658.539999999999</v>
          </cell>
        </row>
        <row r="38">
          <cell r="E38">
            <v>496499.28999999992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zoomScale="50" zoomScaleNormal="50" workbookViewId="0">
      <selection activeCell="U44" sqref="U44:AB44"/>
    </sheetView>
  </sheetViews>
  <sheetFormatPr defaultRowHeight="14.4" x14ac:dyDescent="0.3"/>
  <sheetData>
    <row r="1" spans="1:28" ht="15.6" x14ac:dyDescent="0.3">
      <c r="A1" s="69" t="s">
        <v>0</v>
      </c>
      <c r="B1" s="70"/>
      <c r="C1" s="70"/>
      <c r="D1" s="70"/>
      <c r="E1" s="71"/>
      <c r="F1" s="71"/>
      <c r="G1" s="204" t="s">
        <v>1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9"/>
      <c r="AA1" s="209"/>
      <c r="AB1" s="210"/>
    </row>
    <row r="2" spans="1:28" ht="15.6" x14ac:dyDescent="0.3">
      <c r="A2" s="72" t="s">
        <v>2</v>
      </c>
      <c r="B2" s="73"/>
      <c r="C2" s="74"/>
      <c r="D2" s="73"/>
      <c r="E2" s="75"/>
      <c r="F2" s="73"/>
      <c r="G2" s="203" t="s">
        <v>3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76"/>
      <c r="AA2" s="76"/>
      <c r="AB2" s="77"/>
    </row>
    <row r="3" spans="1:28" ht="15.6" x14ac:dyDescent="0.3">
      <c r="A3" s="72" t="s">
        <v>4</v>
      </c>
      <c r="B3" s="75"/>
      <c r="C3" s="78"/>
      <c r="D3" s="75"/>
      <c r="E3" s="75"/>
      <c r="F3" s="73"/>
      <c r="G3" s="212" t="s">
        <v>5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94"/>
      <c r="AA3" s="94"/>
      <c r="AB3" s="77"/>
    </row>
    <row r="4" spans="1:28" ht="15.6" x14ac:dyDescent="0.3">
      <c r="A4" s="79" t="s">
        <v>6</v>
      </c>
      <c r="B4" s="75"/>
      <c r="C4" s="75"/>
      <c r="D4" s="75"/>
      <c r="E4" s="75"/>
      <c r="F4" s="75"/>
      <c r="G4" s="94"/>
      <c r="H4" s="94"/>
      <c r="I4" s="94"/>
      <c r="J4" s="94"/>
      <c r="K4" s="94"/>
      <c r="L4" s="212" t="s">
        <v>7</v>
      </c>
      <c r="M4" s="212"/>
      <c r="N4" s="212"/>
      <c r="O4" s="212"/>
      <c r="P4" s="212"/>
      <c r="Q4" s="212"/>
      <c r="R4" s="212"/>
      <c r="S4" s="94"/>
      <c r="T4" s="94"/>
      <c r="U4" s="94"/>
      <c r="V4" s="94"/>
      <c r="W4" s="94"/>
      <c r="X4" s="94"/>
      <c r="Y4" s="94"/>
      <c r="Z4" s="94"/>
      <c r="AA4" s="94"/>
      <c r="AB4" s="77"/>
    </row>
    <row r="5" spans="1:28" ht="15.6" x14ac:dyDescent="0.3">
      <c r="A5" s="79" t="s">
        <v>8</v>
      </c>
      <c r="B5" s="75"/>
      <c r="C5" s="75"/>
      <c r="D5" s="75"/>
      <c r="E5" s="75"/>
      <c r="F5" s="73"/>
      <c r="G5" s="73"/>
      <c r="H5" s="73"/>
      <c r="I5" s="3"/>
      <c r="J5" s="3"/>
      <c r="K5" s="203" t="s">
        <v>9</v>
      </c>
      <c r="L5" s="203"/>
      <c r="M5" s="203"/>
      <c r="N5" s="203"/>
      <c r="O5" s="203"/>
      <c r="P5" s="203"/>
      <c r="Q5" s="203"/>
      <c r="R5" s="3"/>
      <c r="S5" s="3"/>
      <c r="T5" s="3"/>
      <c r="U5" s="3"/>
      <c r="V5" s="215" t="s">
        <v>10</v>
      </c>
      <c r="W5" s="215"/>
      <c r="X5" s="211">
        <v>42795</v>
      </c>
      <c r="Y5" s="211"/>
      <c r="Z5" s="80" t="s">
        <v>11</v>
      </c>
      <c r="AA5" s="213">
        <v>42825</v>
      </c>
      <c r="AB5" s="214"/>
    </row>
    <row r="6" spans="1:28" ht="15.75" thickBot="1" x14ac:dyDescent="0.3">
      <c r="A6" s="81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82"/>
    </row>
    <row r="7" spans="1:28" ht="15" thickBot="1" x14ac:dyDescent="0.35">
      <c r="A7" s="193" t="s">
        <v>12</v>
      </c>
      <c r="B7" s="182" t="s">
        <v>13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205"/>
      <c r="N7" s="182" t="s">
        <v>14</v>
      </c>
      <c r="O7" s="183"/>
      <c r="P7" s="183"/>
      <c r="Q7" s="183"/>
      <c r="R7" s="183"/>
      <c r="S7" s="183"/>
      <c r="T7" s="183"/>
      <c r="U7" s="183"/>
      <c r="V7" s="183"/>
      <c r="W7" s="183"/>
      <c r="X7" s="179" t="s">
        <v>15</v>
      </c>
      <c r="Y7" s="176" t="s">
        <v>16</v>
      </c>
      <c r="Z7" s="161" t="s">
        <v>17</v>
      </c>
      <c r="AA7" s="161" t="s">
        <v>18</v>
      </c>
      <c r="AB7" s="173" t="s">
        <v>19</v>
      </c>
    </row>
    <row r="8" spans="1:28" ht="15" thickBot="1" x14ac:dyDescent="0.35">
      <c r="A8" s="194"/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  <c r="N8" s="193" t="s">
        <v>20</v>
      </c>
      <c r="O8" s="196" t="s">
        <v>21</v>
      </c>
      <c r="P8" s="197"/>
      <c r="Q8" s="197"/>
      <c r="R8" s="197"/>
      <c r="S8" s="197"/>
      <c r="T8" s="197"/>
      <c r="U8" s="197"/>
      <c r="V8" s="197"/>
      <c r="W8" s="198"/>
      <c r="X8" s="180"/>
      <c r="Y8" s="177"/>
      <c r="Z8" s="162"/>
      <c r="AA8" s="162"/>
      <c r="AB8" s="174"/>
    </row>
    <row r="9" spans="1:28" ht="15" thickBot="1" x14ac:dyDescent="0.35">
      <c r="A9" s="194"/>
      <c r="B9" s="199" t="s">
        <v>22</v>
      </c>
      <c r="C9" s="149" t="s">
        <v>23</v>
      </c>
      <c r="D9" s="149" t="s">
        <v>24</v>
      </c>
      <c r="E9" s="149" t="s">
        <v>25</v>
      </c>
      <c r="F9" s="149" t="s">
        <v>26</v>
      </c>
      <c r="G9" s="149" t="s">
        <v>27</v>
      </c>
      <c r="H9" s="149" t="s">
        <v>28</v>
      </c>
      <c r="I9" s="149" t="s">
        <v>29</v>
      </c>
      <c r="J9" s="149" t="s">
        <v>30</v>
      </c>
      <c r="K9" s="149" t="s">
        <v>31</v>
      </c>
      <c r="L9" s="149" t="s">
        <v>32</v>
      </c>
      <c r="M9" s="201" t="s">
        <v>33</v>
      </c>
      <c r="N9" s="194"/>
      <c r="O9" s="187" t="s">
        <v>34</v>
      </c>
      <c r="P9" s="188"/>
      <c r="Q9" s="189"/>
      <c r="R9" s="190" t="s">
        <v>35</v>
      </c>
      <c r="S9" s="191"/>
      <c r="T9" s="192"/>
      <c r="U9" s="187" t="s">
        <v>36</v>
      </c>
      <c r="V9" s="188"/>
      <c r="W9" s="189"/>
      <c r="X9" s="180"/>
      <c r="Y9" s="177"/>
      <c r="Z9" s="162"/>
      <c r="AA9" s="162"/>
      <c r="AB9" s="174"/>
    </row>
    <row r="10" spans="1:28" ht="31.2" thickBot="1" x14ac:dyDescent="0.35">
      <c r="A10" s="195"/>
      <c r="B10" s="20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202"/>
      <c r="N10" s="195"/>
      <c r="O10" s="56" t="s">
        <v>37</v>
      </c>
      <c r="P10" s="57" t="s">
        <v>38</v>
      </c>
      <c r="Q10" s="58" t="s">
        <v>39</v>
      </c>
      <c r="R10" s="60" t="s">
        <v>37</v>
      </c>
      <c r="S10" s="54" t="s">
        <v>38</v>
      </c>
      <c r="T10" s="55" t="s">
        <v>39</v>
      </c>
      <c r="U10" s="53" t="s">
        <v>37</v>
      </c>
      <c r="V10" s="54" t="s">
        <v>38</v>
      </c>
      <c r="W10" s="55" t="s">
        <v>39</v>
      </c>
      <c r="X10" s="181"/>
      <c r="Y10" s="178"/>
      <c r="Z10" s="163"/>
      <c r="AA10" s="163"/>
      <c r="AB10" s="175"/>
    </row>
    <row r="11" spans="1:28" x14ac:dyDescent="0.3">
      <c r="A11" s="29">
        <v>1</v>
      </c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  <c r="N11" s="110"/>
      <c r="O11" s="111">
        <v>8335.7219100000002</v>
      </c>
      <c r="P11" s="112">
        <v>34.9</v>
      </c>
      <c r="Q11" s="113">
        <v>9.6944444444444446</v>
      </c>
      <c r="R11" s="114">
        <v>9229.0055759999996</v>
      </c>
      <c r="S11" s="115">
        <v>38.64</v>
      </c>
      <c r="T11" s="116">
        <v>10.733333333333333</v>
      </c>
      <c r="U11" s="25"/>
      <c r="V11" s="6"/>
      <c r="W11" s="48"/>
      <c r="X11" s="132"/>
      <c r="Y11" s="101"/>
      <c r="Z11" s="133"/>
      <c r="AA11" s="133"/>
      <c r="AB11" s="134"/>
    </row>
    <row r="12" spans="1:28" x14ac:dyDescent="0.3">
      <c r="A12" s="30">
        <v>2</v>
      </c>
      <c r="B12" s="2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9"/>
      <c r="N12" s="98"/>
      <c r="O12" s="66">
        <v>8335.7219100000002</v>
      </c>
      <c r="P12" s="65">
        <v>34.9</v>
      </c>
      <c r="Q12" s="40">
        <v>9.6944444444444446</v>
      </c>
      <c r="R12" s="64">
        <v>9229.0055759999996</v>
      </c>
      <c r="S12" s="61">
        <v>38.64</v>
      </c>
      <c r="T12" s="20">
        <v>10.733333333333333</v>
      </c>
      <c r="U12" s="25"/>
      <c r="V12" s="6"/>
      <c r="W12" s="48"/>
      <c r="X12" s="135"/>
      <c r="Y12" s="100"/>
      <c r="Z12" s="8"/>
      <c r="AA12" s="8"/>
      <c r="AB12" s="136"/>
    </row>
    <row r="13" spans="1:28" x14ac:dyDescent="0.3">
      <c r="A13" s="30">
        <v>3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6"/>
      <c r="N13" s="97"/>
      <c r="O13" s="66">
        <v>8335.7219100000002</v>
      </c>
      <c r="P13" s="65">
        <v>34.9</v>
      </c>
      <c r="Q13" s="40">
        <v>9.6944444444444446</v>
      </c>
      <c r="R13" s="64">
        <v>9229.0055759999996</v>
      </c>
      <c r="S13" s="61">
        <v>38.64</v>
      </c>
      <c r="T13" s="20">
        <v>10.733333333333333</v>
      </c>
      <c r="U13" s="25"/>
      <c r="V13" s="6"/>
      <c r="W13" s="48"/>
      <c r="X13" s="43"/>
      <c r="Y13" s="100"/>
      <c r="Z13" s="8"/>
      <c r="AA13" s="8"/>
      <c r="AB13" s="136"/>
    </row>
    <row r="14" spans="1:28" x14ac:dyDescent="0.3">
      <c r="A14" s="30">
        <v>4</v>
      </c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6"/>
      <c r="N14" s="97"/>
      <c r="O14" s="66">
        <v>8335.7219100000002</v>
      </c>
      <c r="P14" s="65">
        <v>34.9</v>
      </c>
      <c r="Q14" s="40">
        <v>9.6944444444444446</v>
      </c>
      <c r="R14" s="64">
        <v>9229.0055759999996</v>
      </c>
      <c r="S14" s="61">
        <v>38.64</v>
      </c>
      <c r="T14" s="20">
        <v>10.733333333333333</v>
      </c>
      <c r="U14" s="25"/>
      <c r="V14" s="6"/>
      <c r="W14" s="48"/>
      <c r="X14" s="43"/>
      <c r="Y14" s="100"/>
      <c r="Z14" s="8"/>
      <c r="AA14" s="8"/>
      <c r="AB14" s="136"/>
    </row>
    <row r="15" spans="1:28" x14ac:dyDescent="0.3">
      <c r="A15" s="32">
        <v>5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  <c r="N15" s="121"/>
      <c r="O15" s="66">
        <v>8335.7219100000002</v>
      </c>
      <c r="P15" s="65">
        <v>34.9</v>
      </c>
      <c r="Q15" s="42">
        <v>9.6944444444444446</v>
      </c>
      <c r="R15" s="64">
        <v>9229.0055759999996</v>
      </c>
      <c r="S15" s="61">
        <v>38.64</v>
      </c>
      <c r="T15" s="24">
        <v>10.733333333333333</v>
      </c>
      <c r="U15" s="25"/>
      <c r="V15" s="6"/>
      <c r="W15" s="48"/>
      <c r="X15" s="137"/>
      <c r="Y15" s="101"/>
      <c r="Z15" s="133"/>
      <c r="AA15" s="133"/>
      <c r="AB15" s="134"/>
    </row>
    <row r="16" spans="1:28" x14ac:dyDescent="0.3">
      <c r="A16" s="30">
        <v>6</v>
      </c>
      <c r="B16" s="2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6"/>
      <c r="N16" s="97"/>
      <c r="O16" s="66">
        <v>8335.7219100000002</v>
      </c>
      <c r="P16" s="65">
        <v>34.9</v>
      </c>
      <c r="Q16" s="40">
        <v>9.6944444444444446</v>
      </c>
      <c r="R16" s="64">
        <v>9229.0055759999996</v>
      </c>
      <c r="S16" s="61">
        <v>38.64</v>
      </c>
      <c r="T16" s="20">
        <v>10.733333333333333</v>
      </c>
      <c r="U16" s="25"/>
      <c r="V16" s="6"/>
      <c r="W16" s="48"/>
      <c r="X16" s="43"/>
      <c r="Y16" s="100"/>
      <c r="Z16" s="8"/>
      <c r="AA16" s="8"/>
      <c r="AB16" s="136"/>
    </row>
    <row r="17" spans="1:28" x14ac:dyDescent="0.3">
      <c r="A17" s="32">
        <v>7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20"/>
      <c r="N17" s="121"/>
      <c r="O17" s="66">
        <v>8335.7219100000002</v>
      </c>
      <c r="P17" s="65">
        <v>34.9</v>
      </c>
      <c r="Q17" s="42">
        <v>9.6944444444444446</v>
      </c>
      <c r="R17" s="64">
        <v>9229.0055759999996</v>
      </c>
      <c r="S17" s="61">
        <v>38.64</v>
      </c>
      <c r="T17" s="24">
        <v>10.733333333333333</v>
      </c>
      <c r="U17" s="25"/>
      <c r="V17" s="6"/>
      <c r="W17" s="48"/>
      <c r="X17" s="137"/>
      <c r="Y17" s="101"/>
      <c r="Z17" s="133"/>
      <c r="AA17" s="133"/>
      <c r="AB17" s="134"/>
    </row>
    <row r="18" spans="1:28" x14ac:dyDescent="0.3">
      <c r="A18" s="30">
        <v>8</v>
      </c>
      <c r="B18" s="2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9"/>
      <c r="N18" s="98"/>
      <c r="O18" s="67">
        <v>8335.7219100000002</v>
      </c>
      <c r="P18" s="62">
        <v>34.9</v>
      </c>
      <c r="Q18" s="41">
        <v>9.6944444444444446</v>
      </c>
      <c r="R18" s="129">
        <v>9229.0055759999996</v>
      </c>
      <c r="S18" s="62">
        <v>38.64</v>
      </c>
      <c r="T18" s="22">
        <v>10.733333333333333</v>
      </c>
      <c r="U18" s="25"/>
      <c r="V18" s="6"/>
      <c r="W18" s="48"/>
      <c r="X18" s="43"/>
      <c r="Y18" s="100"/>
      <c r="Z18" s="8"/>
      <c r="AA18" s="8"/>
      <c r="AB18" s="136"/>
    </row>
    <row r="19" spans="1:28" x14ac:dyDescent="0.3">
      <c r="A19" s="30">
        <v>9</v>
      </c>
      <c r="B19" s="27">
        <v>90.181299999999993</v>
      </c>
      <c r="C19" s="12">
        <v>5.9280999999999997</v>
      </c>
      <c r="D19" s="12">
        <v>1.7906</v>
      </c>
      <c r="E19" s="12">
        <v>0.1867</v>
      </c>
      <c r="F19" s="12">
        <v>0.2477</v>
      </c>
      <c r="G19" s="12">
        <v>3.7000000000000002E-3</v>
      </c>
      <c r="H19" s="12">
        <v>4.1599999999999998E-2</v>
      </c>
      <c r="I19" s="12">
        <v>2.5100000000000001E-2</v>
      </c>
      <c r="J19" s="12">
        <v>2.07E-2</v>
      </c>
      <c r="K19" s="12">
        <v>1.4E-3</v>
      </c>
      <c r="L19" s="12">
        <v>0.2132</v>
      </c>
      <c r="M19" s="19">
        <v>1.3599000000000001</v>
      </c>
      <c r="N19" s="98">
        <v>0.75090000000000001</v>
      </c>
      <c r="O19" s="66">
        <v>8557.0365209400006</v>
      </c>
      <c r="P19" s="63">
        <v>35.826599999999999</v>
      </c>
      <c r="Q19" s="40">
        <v>9.9518333333333331</v>
      </c>
      <c r="R19" s="64">
        <v>9472.7000477700003</v>
      </c>
      <c r="S19" s="63">
        <v>39.660299999999999</v>
      </c>
      <c r="T19" s="20">
        <v>11.01675</v>
      </c>
      <c r="U19" s="25">
        <v>11997.15790323</v>
      </c>
      <c r="V19" s="6">
        <v>50.229700000000001</v>
      </c>
      <c r="W19" s="48">
        <v>13.952694444444445</v>
      </c>
      <c r="X19" s="43">
        <v>-4.5999999999999996</v>
      </c>
      <c r="Y19" s="100">
        <v>-7</v>
      </c>
      <c r="Z19" s="8">
        <v>1.47</v>
      </c>
      <c r="AA19" s="8">
        <v>0.96</v>
      </c>
      <c r="AB19" s="136" t="s">
        <v>40</v>
      </c>
    </row>
    <row r="20" spans="1:28" x14ac:dyDescent="0.3">
      <c r="A20" s="30">
        <v>10</v>
      </c>
      <c r="B20" s="2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8"/>
      <c r="N20" s="97"/>
      <c r="O20" s="66">
        <v>8557.0365209400006</v>
      </c>
      <c r="P20" s="63">
        <v>35.826599999999999</v>
      </c>
      <c r="Q20" s="40">
        <v>9.9518333333333331</v>
      </c>
      <c r="R20" s="64">
        <v>9472.7000477700003</v>
      </c>
      <c r="S20" s="63">
        <v>39.660299999999999</v>
      </c>
      <c r="T20" s="20">
        <v>11.01675</v>
      </c>
      <c r="U20" s="25"/>
      <c r="V20" s="9"/>
      <c r="W20" s="48"/>
      <c r="X20" s="43"/>
      <c r="Y20" s="100"/>
      <c r="Z20" s="8"/>
      <c r="AA20" s="8"/>
      <c r="AB20" s="136"/>
    </row>
    <row r="21" spans="1:28" x14ac:dyDescent="0.3">
      <c r="A21" s="30">
        <v>11</v>
      </c>
      <c r="B21" s="2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"/>
      <c r="N21" s="97"/>
      <c r="O21" s="66">
        <v>8557.0365209400006</v>
      </c>
      <c r="P21" s="63">
        <v>35.826599999999999</v>
      </c>
      <c r="Q21" s="40">
        <v>9.9518333333333331</v>
      </c>
      <c r="R21" s="64">
        <v>9472.7000477700003</v>
      </c>
      <c r="S21" s="63">
        <v>39.660299999999999</v>
      </c>
      <c r="T21" s="20">
        <v>11.01675</v>
      </c>
      <c r="U21" s="25"/>
      <c r="V21" s="9"/>
      <c r="W21" s="48"/>
      <c r="X21" s="43"/>
      <c r="Y21" s="100"/>
      <c r="Z21" s="8"/>
      <c r="AA21" s="8"/>
      <c r="AB21" s="136"/>
    </row>
    <row r="22" spans="1:28" x14ac:dyDescent="0.3">
      <c r="A22" s="32">
        <v>12</v>
      </c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121"/>
      <c r="O22" s="66">
        <v>8557.0365209400006</v>
      </c>
      <c r="P22" s="63">
        <v>35.826599999999999</v>
      </c>
      <c r="Q22" s="42">
        <v>9.9518333333333331</v>
      </c>
      <c r="R22" s="64">
        <v>9472.7000477700003</v>
      </c>
      <c r="S22" s="63">
        <v>39.660299999999999</v>
      </c>
      <c r="T22" s="24">
        <v>11.01675</v>
      </c>
      <c r="U22" s="25"/>
      <c r="V22" s="13"/>
      <c r="W22" s="49"/>
      <c r="X22" s="137"/>
      <c r="Y22" s="101"/>
      <c r="Z22" s="133"/>
      <c r="AA22" s="133"/>
      <c r="AB22" s="134"/>
    </row>
    <row r="23" spans="1:28" x14ac:dyDescent="0.3">
      <c r="A23" s="30">
        <v>13</v>
      </c>
      <c r="B23" s="28">
        <v>90.103899999999996</v>
      </c>
      <c r="C23" s="11">
        <v>5.9128999999999996</v>
      </c>
      <c r="D23" s="11">
        <v>1.8153999999999999</v>
      </c>
      <c r="E23" s="11">
        <v>0.1976</v>
      </c>
      <c r="F23" s="11">
        <v>0.26790000000000003</v>
      </c>
      <c r="G23" s="11">
        <v>4.1000000000000003E-3</v>
      </c>
      <c r="H23" s="11">
        <v>4.7300000000000002E-2</v>
      </c>
      <c r="I23" s="11">
        <v>2.9000000000000001E-2</v>
      </c>
      <c r="J23" s="11">
        <v>2.2499999999999999E-2</v>
      </c>
      <c r="K23" s="11">
        <v>4.1000000000000003E-3</v>
      </c>
      <c r="L23" s="11">
        <v>0.2326</v>
      </c>
      <c r="M23" s="18">
        <v>1.3627</v>
      </c>
      <c r="N23" s="97">
        <v>0.75209999999999999</v>
      </c>
      <c r="O23" s="66">
        <v>8565.9215884200003</v>
      </c>
      <c r="P23" s="63">
        <v>35.863799999999998</v>
      </c>
      <c r="Q23" s="40">
        <v>9.9621666666666666</v>
      </c>
      <c r="R23" s="64">
        <v>9482.15834541</v>
      </c>
      <c r="S23" s="63">
        <v>39.6999</v>
      </c>
      <c r="T23" s="20">
        <v>11.027749999999999</v>
      </c>
      <c r="U23" s="25">
        <v>11999.665785180001</v>
      </c>
      <c r="V23" s="9">
        <v>50.240200000000002</v>
      </c>
      <c r="W23" s="48">
        <v>13.955611111111111</v>
      </c>
      <c r="X23" s="43">
        <v>-11.9</v>
      </c>
      <c r="Y23" s="100">
        <v>-11.3</v>
      </c>
      <c r="Z23" s="8"/>
      <c r="AA23" s="8"/>
      <c r="AB23" s="136"/>
    </row>
    <row r="24" spans="1:28" x14ac:dyDescent="0.3">
      <c r="A24" s="32">
        <v>14</v>
      </c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21"/>
      <c r="O24" s="66">
        <v>8565.9215884200003</v>
      </c>
      <c r="P24" s="63">
        <v>35.863799999999998</v>
      </c>
      <c r="Q24" s="42">
        <v>9.9621666666666666</v>
      </c>
      <c r="R24" s="64">
        <v>9482.15834541</v>
      </c>
      <c r="S24" s="63">
        <v>39.6999</v>
      </c>
      <c r="T24" s="24">
        <v>11.027749999999999</v>
      </c>
      <c r="U24" s="25"/>
      <c r="V24" s="13"/>
      <c r="W24" s="49"/>
      <c r="X24" s="137"/>
      <c r="Y24" s="101"/>
      <c r="Z24" s="133"/>
      <c r="AA24" s="133"/>
      <c r="AB24" s="134"/>
    </row>
    <row r="25" spans="1:28" x14ac:dyDescent="0.3">
      <c r="A25" s="30">
        <v>15</v>
      </c>
      <c r="B25" s="2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/>
      <c r="N25" s="97"/>
      <c r="O25" s="66">
        <v>8565.9215884200003</v>
      </c>
      <c r="P25" s="63">
        <v>35.863799999999998</v>
      </c>
      <c r="Q25" s="40">
        <v>9.9621666666666666</v>
      </c>
      <c r="R25" s="64">
        <v>9482.15834541</v>
      </c>
      <c r="S25" s="63">
        <v>39.6999</v>
      </c>
      <c r="T25" s="20">
        <v>11.027749999999999</v>
      </c>
      <c r="U25" s="25"/>
      <c r="V25" s="9"/>
      <c r="W25" s="48"/>
      <c r="X25" s="43"/>
      <c r="Y25" s="100"/>
      <c r="Z25" s="8"/>
      <c r="AA25" s="8"/>
      <c r="AB25" s="136"/>
    </row>
    <row r="26" spans="1:28" x14ac:dyDescent="0.3">
      <c r="A26" s="30">
        <v>16</v>
      </c>
      <c r="B26" s="2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  <c r="N26" s="97"/>
      <c r="O26" s="67">
        <v>8565.9215884200003</v>
      </c>
      <c r="P26" s="62">
        <v>35.863799999999998</v>
      </c>
      <c r="Q26" s="41">
        <v>9.9621666666666666</v>
      </c>
      <c r="R26" s="129">
        <v>9482.15834541</v>
      </c>
      <c r="S26" s="62">
        <v>39.6999</v>
      </c>
      <c r="T26" s="22">
        <v>11.027749999999999</v>
      </c>
      <c r="U26" s="25"/>
      <c r="V26" s="7"/>
      <c r="W26" s="48"/>
      <c r="X26" s="43"/>
      <c r="Y26" s="100"/>
      <c r="Z26" s="8"/>
      <c r="AA26" s="8"/>
      <c r="AB26" s="136"/>
    </row>
    <row r="27" spans="1:28" x14ac:dyDescent="0.3">
      <c r="A27" s="30">
        <v>17</v>
      </c>
      <c r="B27" s="2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8"/>
      <c r="N27" s="97"/>
      <c r="O27" s="66">
        <v>8565.9215884200003</v>
      </c>
      <c r="P27" s="63">
        <v>35.863799999999998</v>
      </c>
      <c r="Q27" s="40">
        <v>9.9621666666666666</v>
      </c>
      <c r="R27" s="64">
        <v>9482.15834541</v>
      </c>
      <c r="S27" s="63">
        <v>39.6999</v>
      </c>
      <c r="T27" s="20">
        <v>11.027749999999999</v>
      </c>
      <c r="U27" s="25"/>
      <c r="V27" s="9"/>
      <c r="W27" s="48"/>
      <c r="X27" s="43"/>
      <c r="Y27" s="100"/>
      <c r="Z27" s="8"/>
      <c r="AA27" s="8"/>
      <c r="AB27" s="136"/>
    </row>
    <row r="28" spans="1:28" x14ac:dyDescent="0.3">
      <c r="A28" s="30">
        <v>18</v>
      </c>
      <c r="B28" s="2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8"/>
      <c r="N28" s="97"/>
      <c r="O28" s="66">
        <v>8565.9215884200003</v>
      </c>
      <c r="P28" s="63">
        <v>35.863799999999998</v>
      </c>
      <c r="Q28" s="40">
        <v>9.9621666666666666</v>
      </c>
      <c r="R28" s="64">
        <v>9482.15834541</v>
      </c>
      <c r="S28" s="63">
        <v>39.6999</v>
      </c>
      <c r="T28" s="20">
        <v>11.027749999999999</v>
      </c>
      <c r="U28" s="25"/>
      <c r="V28" s="9"/>
      <c r="W28" s="48"/>
      <c r="X28" s="43"/>
      <c r="Y28" s="100"/>
      <c r="Z28" s="8"/>
      <c r="AA28" s="8"/>
      <c r="AB28" s="136"/>
    </row>
    <row r="29" spans="1:28" x14ac:dyDescent="0.3">
      <c r="A29" s="32">
        <v>19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121"/>
      <c r="O29" s="66">
        <v>8565.9215884200003</v>
      </c>
      <c r="P29" s="63">
        <v>35.863799999999998</v>
      </c>
      <c r="Q29" s="42">
        <v>9.9621666666666666</v>
      </c>
      <c r="R29" s="64">
        <v>9482.15834541</v>
      </c>
      <c r="S29" s="63">
        <v>39.6999</v>
      </c>
      <c r="T29" s="24">
        <v>11.027749999999999</v>
      </c>
      <c r="U29" s="25"/>
      <c r="V29" s="13"/>
      <c r="W29" s="48"/>
      <c r="X29" s="137"/>
      <c r="Y29" s="101"/>
      <c r="Z29" s="133"/>
      <c r="AA29" s="133"/>
      <c r="AB29" s="134"/>
    </row>
    <row r="30" spans="1:28" x14ac:dyDescent="0.3">
      <c r="A30" s="30">
        <v>20</v>
      </c>
      <c r="B30" s="2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8"/>
      <c r="N30" s="97"/>
      <c r="O30" s="66">
        <v>8565.9215884200003</v>
      </c>
      <c r="P30" s="63">
        <v>35.863799999999998</v>
      </c>
      <c r="Q30" s="40">
        <v>9.9621666666666666</v>
      </c>
      <c r="R30" s="64">
        <v>9482.15834541</v>
      </c>
      <c r="S30" s="63">
        <v>39.6999</v>
      </c>
      <c r="T30" s="20">
        <v>11.027749999999999</v>
      </c>
      <c r="U30" s="25"/>
      <c r="V30" s="9"/>
      <c r="W30" s="48"/>
      <c r="X30" s="43"/>
      <c r="Y30" s="100"/>
      <c r="Z30" s="8"/>
      <c r="AA30" s="8"/>
      <c r="AB30" s="136"/>
    </row>
    <row r="31" spans="1:28" x14ac:dyDescent="0.3">
      <c r="A31" s="32">
        <v>21</v>
      </c>
      <c r="B31" s="122">
        <v>90.246099999999998</v>
      </c>
      <c r="C31" s="123">
        <v>5.9280999999999997</v>
      </c>
      <c r="D31" s="123">
        <v>1.7371000000000001</v>
      </c>
      <c r="E31" s="123">
        <v>0.17730000000000001</v>
      </c>
      <c r="F31" s="123">
        <v>0.23599999999999999</v>
      </c>
      <c r="G31" s="123">
        <v>3.5999999999999999E-3</v>
      </c>
      <c r="H31" s="123">
        <v>4.1300000000000003E-2</v>
      </c>
      <c r="I31" s="123">
        <v>2.53E-2</v>
      </c>
      <c r="J31" s="123">
        <v>1.9300000000000001E-2</v>
      </c>
      <c r="K31" s="123">
        <v>1.9E-3</v>
      </c>
      <c r="L31" s="123">
        <v>0.21759999999999999</v>
      </c>
      <c r="M31" s="124">
        <v>1.3663000000000001</v>
      </c>
      <c r="N31" s="121">
        <v>0.74990000000000001</v>
      </c>
      <c r="O31" s="67">
        <v>8545.0942259399999</v>
      </c>
      <c r="P31" s="62">
        <v>35.776600000000002</v>
      </c>
      <c r="Q31" s="138">
        <v>9.9379444444444456</v>
      </c>
      <c r="R31" s="129">
        <v>9459.8740229400009</v>
      </c>
      <c r="S31" s="62">
        <v>39.6066</v>
      </c>
      <c r="T31" s="139">
        <v>11.001833333333334</v>
      </c>
      <c r="U31" s="25">
        <v>11988.463912470001</v>
      </c>
      <c r="V31" s="131">
        <v>50.193300000000001</v>
      </c>
      <c r="W31" s="48">
        <v>13.942583333333333</v>
      </c>
      <c r="X31" s="137">
        <v>-12.5</v>
      </c>
      <c r="Y31" s="101">
        <v>-17.8</v>
      </c>
      <c r="Z31" s="133"/>
      <c r="AA31" s="133"/>
      <c r="AB31" s="134"/>
    </row>
    <row r="32" spans="1:28" x14ac:dyDescent="0.3">
      <c r="A32" s="30">
        <v>22</v>
      </c>
      <c r="B32" s="2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8"/>
      <c r="N32" s="97"/>
      <c r="O32" s="66">
        <v>8545.0942259399999</v>
      </c>
      <c r="P32" s="63">
        <v>35.776600000000002</v>
      </c>
      <c r="Q32" s="40">
        <v>9.9379444444444456</v>
      </c>
      <c r="R32" s="64">
        <v>9459.8740229400009</v>
      </c>
      <c r="S32" s="63">
        <v>39.6066</v>
      </c>
      <c r="T32" s="20">
        <v>11.001833333333334</v>
      </c>
      <c r="U32" s="25"/>
      <c r="V32" s="9"/>
      <c r="W32" s="117"/>
      <c r="X32" s="43"/>
      <c r="Y32" s="100"/>
      <c r="Z32" s="12"/>
      <c r="AA32" s="12"/>
      <c r="AB32" s="84"/>
    </row>
    <row r="33" spans="1:28" x14ac:dyDescent="0.3">
      <c r="A33" s="30">
        <v>23</v>
      </c>
      <c r="B33" s="2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8"/>
      <c r="N33" s="97"/>
      <c r="O33" s="66">
        <v>8545.0942259399999</v>
      </c>
      <c r="P33" s="63">
        <v>35.776600000000002</v>
      </c>
      <c r="Q33" s="40">
        <v>9.9379444444444456</v>
      </c>
      <c r="R33" s="64">
        <v>9459.8740229400009</v>
      </c>
      <c r="S33" s="63">
        <v>39.6066</v>
      </c>
      <c r="T33" s="20">
        <v>11.001833333333334</v>
      </c>
      <c r="U33" s="25"/>
      <c r="V33" s="9"/>
      <c r="W33" s="48"/>
      <c r="X33" s="44"/>
      <c r="Y33" s="100"/>
      <c r="Z33" s="4"/>
      <c r="AA33" s="4"/>
      <c r="AB33" s="38"/>
    </row>
    <row r="34" spans="1:28" x14ac:dyDescent="0.3">
      <c r="A34" s="30">
        <v>24</v>
      </c>
      <c r="B34" s="2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8"/>
      <c r="N34" s="97"/>
      <c r="O34" s="66">
        <v>8545.0942259399999</v>
      </c>
      <c r="P34" s="63">
        <v>35.776600000000002</v>
      </c>
      <c r="Q34" s="40">
        <v>9.9379444444444456</v>
      </c>
      <c r="R34" s="64">
        <v>9459.8740229400009</v>
      </c>
      <c r="S34" s="63">
        <v>39.6066</v>
      </c>
      <c r="T34" s="20">
        <v>11.001833333333334</v>
      </c>
      <c r="U34" s="25"/>
      <c r="V34" s="9"/>
      <c r="W34" s="48"/>
      <c r="X34" s="44"/>
      <c r="Y34" s="100"/>
      <c r="Z34" s="4"/>
      <c r="AA34" s="4"/>
      <c r="AB34" s="38"/>
    </row>
    <row r="35" spans="1:28" x14ac:dyDescent="0.3">
      <c r="A35" s="30">
        <v>25</v>
      </c>
      <c r="B35" s="2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/>
      <c r="N35" s="97"/>
      <c r="O35" s="66">
        <v>8545.0942259399999</v>
      </c>
      <c r="P35" s="63">
        <v>35.776600000000002</v>
      </c>
      <c r="Q35" s="40">
        <v>9.9379444444444456</v>
      </c>
      <c r="R35" s="64">
        <v>9459.8740229400009</v>
      </c>
      <c r="S35" s="63">
        <v>39.6066</v>
      </c>
      <c r="T35" s="20">
        <v>11.001833333333334</v>
      </c>
      <c r="U35" s="25"/>
      <c r="V35" s="9"/>
      <c r="W35" s="48"/>
      <c r="X35" s="44"/>
      <c r="Y35" s="100"/>
      <c r="Z35" s="5"/>
      <c r="AA35" s="5"/>
      <c r="AB35" s="39"/>
    </row>
    <row r="36" spans="1:28" x14ac:dyDescent="0.3">
      <c r="A36" s="32">
        <v>26</v>
      </c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4"/>
      <c r="N36" s="121"/>
      <c r="O36" s="66">
        <v>8545.0942259399999</v>
      </c>
      <c r="P36" s="63">
        <v>35.776600000000002</v>
      </c>
      <c r="Q36" s="42">
        <v>9.9379444444444456</v>
      </c>
      <c r="R36" s="64">
        <v>9459.8740229400009</v>
      </c>
      <c r="S36" s="63">
        <v>39.6066</v>
      </c>
      <c r="T36" s="24">
        <v>11.001833333333334</v>
      </c>
      <c r="U36" s="25"/>
      <c r="V36" s="13"/>
      <c r="W36" s="49"/>
      <c r="X36" s="45"/>
      <c r="Y36" s="101"/>
      <c r="Z36" s="14"/>
      <c r="AA36" s="14"/>
      <c r="AB36" s="83"/>
    </row>
    <row r="37" spans="1:28" x14ac:dyDescent="0.3">
      <c r="A37" s="30">
        <v>27</v>
      </c>
      <c r="B37" s="2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8"/>
      <c r="N37" s="97"/>
      <c r="O37" s="66">
        <v>8545.0942259399999</v>
      </c>
      <c r="P37" s="63">
        <v>35.776600000000002</v>
      </c>
      <c r="Q37" s="40">
        <v>9.9379444444444456</v>
      </c>
      <c r="R37" s="64">
        <v>9459.8740229400009</v>
      </c>
      <c r="S37" s="63">
        <v>39.6066</v>
      </c>
      <c r="T37" s="20">
        <v>11.001833333333334</v>
      </c>
      <c r="U37" s="25"/>
      <c r="V37" s="9"/>
      <c r="W37" s="48"/>
      <c r="X37" s="44"/>
      <c r="Y37" s="100"/>
      <c r="Z37" s="4"/>
      <c r="AA37" s="4"/>
      <c r="AB37" s="38"/>
    </row>
    <row r="38" spans="1:28" x14ac:dyDescent="0.3">
      <c r="A38" s="32">
        <v>28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  <c r="N38" s="121"/>
      <c r="O38" s="66">
        <v>8545.0942259399999</v>
      </c>
      <c r="P38" s="63">
        <v>35.776600000000002</v>
      </c>
      <c r="Q38" s="42">
        <v>9.9379444444444456</v>
      </c>
      <c r="R38" s="64">
        <v>9459.8740229400009</v>
      </c>
      <c r="S38" s="63">
        <v>39.6066</v>
      </c>
      <c r="T38" s="24">
        <v>11.001833333333334</v>
      </c>
      <c r="U38" s="25"/>
      <c r="V38" s="13"/>
      <c r="W38" s="49"/>
      <c r="X38" s="45"/>
      <c r="Y38" s="101"/>
      <c r="Z38" s="14"/>
      <c r="AA38" s="14"/>
      <c r="AB38" s="83"/>
    </row>
    <row r="39" spans="1:28" x14ac:dyDescent="0.3">
      <c r="A39" s="30">
        <v>29</v>
      </c>
      <c r="B39" s="2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8"/>
      <c r="N39" s="97"/>
      <c r="O39" s="66">
        <v>8545.0942259399999</v>
      </c>
      <c r="P39" s="63">
        <v>35.776600000000002</v>
      </c>
      <c r="Q39" s="42">
        <v>9.9379444444444456</v>
      </c>
      <c r="R39" s="64">
        <v>9459.8740229400009</v>
      </c>
      <c r="S39" s="63">
        <v>39.6066</v>
      </c>
      <c r="T39" s="24">
        <v>11.001833333333334</v>
      </c>
      <c r="U39" s="21"/>
      <c r="V39" s="7"/>
      <c r="W39" s="48"/>
      <c r="X39" s="43"/>
      <c r="Y39" s="100"/>
      <c r="Z39" s="4"/>
      <c r="AA39" s="4"/>
      <c r="AB39" s="38"/>
    </row>
    <row r="40" spans="1:28" x14ac:dyDescent="0.3">
      <c r="A40" s="33">
        <v>30</v>
      </c>
      <c r="B40" s="34">
        <v>89.803799999999995</v>
      </c>
      <c r="C40" s="35">
        <v>6.1220999999999997</v>
      </c>
      <c r="D40" s="35">
        <v>1.8563000000000001</v>
      </c>
      <c r="E40" s="35">
        <v>0.20039999999999999</v>
      </c>
      <c r="F40" s="35">
        <v>0.27250000000000002</v>
      </c>
      <c r="G40" s="35">
        <v>4.1999999999999997E-3</v>
      </c>
      <c r="H40" s="35">
        <v>4.9099999999999998E-2</v>
      </c>
      <c r="I40" s="35">
        <v>0.03</v>
      </c>
      <c r="J40" s="35">
        <v>2.2700000000000001E-2</v>
      </c>
      <c r="K40" s="35">
        <v>1.6999999999999999E-3</v>
      </c>
      <c r="L40" s="35">
        <v>0.22500000000000001</v>
      </c>
      <c r="M40" s="36">
        <v>1.4124000000000001</v>
      </c>
      <c r="N40" s="99">
        <v>0.75419999999999998</v>
      </c>
      <c r="O40" s="66">
        <v>8583</v>
      </c>
      <c r="P40" s="63">
        <v>35.94</v>
      </c>
      <c r="Q40" s="42">
        <v>9.9833333333333325</v>
      </c>
      <c r="R40" s="64">
        <v>9500</v>
      </c>
      <c r="S40" s="63">
        <v>39.78</v>
      </c>
      <c r="T40" s="24">
        <v>11.05</v>
      </c>
      <c r="U40" s="50">
        <v>12003</v>
      </c>
      <c r="V40" s="37">
        <v>50.26</v>
      </c>
      <c r="W40" s="51">
        <v>13.96111111111111</v>
      </c>
      <c r="X40" s="46">
        <v>-13.8</v>
      </c>
      <c r="Y40" s="102">
        <v>-17</v>
      </c>
      <c r="Z40" s="17"/>
      <c r="AA40" s="17"/>
      <c r="AB40" s="85"/>
    </row>
    <row r="41" spans="1:28" ht="15" thickBot="1" x14ac:dyDescent="0.35">
      <c r="A41" s="31">
        <v>31</v>
      </c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  <c r="N41" s="128"/>
      <c r="O41" s="66">
        <v>8583</v>
      </c>
      <c r="P41" s="63">
        <v>35.94</v>
      </c>
      <c r="Q41" s="42">
        <v>9.9833333333333325</v>
      </c>
      <c r="R41" s="64">
        <v>9500</v>
      </c>
      <c r="S41" s="63">
        <v>39.78</v>
      </c>
      <c r="T41" s="24">
        <v>11.05</v>
      </c>
      <c r="U41" s="23"/>
      <c r="V41" s="15"/>
      <c r="W41" s="52"/>
      <c r="X41" s="47"/>
      <c r="Y41" s="103"/>
      <c r="Z41" s="16"/>
      <c r="AA41" s="16"/>
      <c r="AB41" s="86"/>
    </row>
    <row r="42" spans="1:28" ht="15" thickBot="1" x14ac:dyDescent="0.35">
      <c r="A42" s="184" t="s">
        <v>41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6"/>
      <c r="O42" s="155">
        <f>SUMPRODUCT(O11:O41,'[1] розрахунок'!E7:E37)/'[1] розрахунок'!E38</f>
        <v>8498.2871744393851</v>
      </c>
      <c r="P42" s="160">
        <f>SUMPRODUCT(P11:P41,'[1] розрахунок'!E7:E37)/'[1] розрахунок'!E38</f>
        <v>35.580913078586683</v>
      </c>
      <c r="Q42" s="153">
        <f>SUMPRODUCT(Q11:Q41,'[1] розрахунок'!E7:E37)/'[1] розрахунок'!E38</f>
        <v>9.8835869662740805</v>
      </c>
      <c r="R42" s="155">
        <v>9408</v>
      </c>
      <c r="S42" s="151">
        <f>SUMPRODUCT(S11:S41,'[1] розрахунок'!E7:E37)/'[1] розрахунок'!E38</f>
        <v>39.389434028840213</v>
      </c>
      <c r="T42" s="153">
        <f>SUMPRODUCT(T11:T41,'[1] розрахунок'!E7:E37)/'[1] розрахунок'!E38</f>
        <v>10.941509452455614</v>
      </c>
      <c r="U42" s="170"/>
      <c r="V42" s="171"/>
      <c r="W42" s="171"/>
      <c r="X42" s="171"/>
      <c r="Y42" s="171"/>
      <c r="Z42" s="171"/>
      <c r="AA42" s="171"/>
      <c r="AB42" s="172"/>
    </row>
    <row r="43" spans="1:28" ht="15" thickBot="1" x14ac:dyDescent="0.35">
      <c r="A43" s="87"/>
      <c r="B43" s="2"/>
      <c r="C43" s="2"/>
      <c r="D43" s="2"/>
      <c r="E43" s="2"/>
      <c r="F43" s="2"/>
      <c r="G43" s="2"/>
      <c r="H43" s="157" t="s">
        <v>42</v>
      </c>
      <c r="I43" s="158"/>
      <c r="J43" s="158"/>
      <c r="K43" s="158"/>
      <c r="L43" s="158"/>
      <c r="M43" s="158"/>
      <c r="N43" s="159"/>
      <c r="O43" s="156"/>
      <c r="P43" s="152"/>
      <c r="Q43" s="154"/>
      <c r="R43" s="156"/>
      <c r="S43" s="152"/>
      <c r="T43" s="154"/>
      <c r="U43" s="167"/>
      <c r="V43" s="168"/>
      <c r="W43" s="168"/>
      <c r="X43" s="168"/>
      <c r="Y43" s="168"/>
      <c r="Z43" s="168"/>
      <c r="AA43" s="168"/>
      <c r="AB43" s="169"/>
    </row>
    <row r="44" spans="1:28" x14ac:dyDescent="0.3">
      <c r="A44" s="8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165"/>
      <c r="V44" s="165"/>
      <c r="W44" s="165"/>
      <c r="X44" s="165"/>
      <c r="Y44" s="165"/>
      <c r="Z44" s="165"/>
      <c r="AA44" s="165"/>
      <c r="AB44" s="166"/>
    </row>
    <row r="45" spans="1:28" x14ac:dyDescent="0.3">
      <c r="A45" s="8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92"/>
      <c r="V45" s="92"/>
      <c r="W45" s="92"/>
      <c r="X45" s="92"/>
      <c r="Y45" s="92"/>
      <c r="Z45" s="92"/>
      <c r="AA45" s="92"/>
      <c r="AB45" s="93"/>
    </row>
    <row r="46" spans="1:28" x14ac:dyDescent="0.3">
      <c r="A46" s="81"/>
      <c r="B46" s="164" t="s">
        <v>63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82"/>
    </row>
    <row r="47" spans="1:28" x14ac:dyDescent="0.3">
      <c r="A47" s="81"/>
      <c r="B47" s="75"/>
      <c r="C47" s="88" t="s">
        <v>43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88" t="s">
        <v>44</v>
      </c>
      <c r="P47" s="75"/>
      <c r="Q47" s="75"/>
      <c r="R47" s="88" t="s">
        <v>45</v>
      </c>
      <c r="S47" s="75"/>
      <c r="T47" s="75"/>
      <c r="U47" s="75"/>
      <c r="V47" s="88" t="s">
        <v>46</v>
      </c>
      <c r="W47" s="75"/>
      <c r="X47" s="75"/>
      <c r="Y47" s="75"/>
      <c r="Z47" s="75"/>
      <c r="AA47" s="75"/>
      <c r="AB47" s="82"/>
    </row>
    <row r="48" spans="1:28" x14ac:dyDescent="0.3">
      <c r="A48" s="81"/>
      <c r="B48" s="164" t="s">
        <v>64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82"/>
    </row>
    <row r="49" spans="1:28" x14ac:dyDescent="0.3">
      <c r="A49" s="81"/>
      <c r="B49" s="75"/>
      <c r="C49" s="88" t="s">
        <v>47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88" t="s">
        <v>44</v>
      </c>
      <c r="P49" s="75"/>
      <c r="Q49" s="75"/>
      <c r="R49" s="88" t="s">
        <v>45</v>
      </c>
      <c r="S49" s="75"/>
      <c r="T49" s="75"/>
      <c r="U49" s="75"/>
      <c r="V49" s="88" t="s">
        <v>46</v>
      </c>
      <c r="W49" s="75"/>
      <c r="X49" s="75"/>
      <c r="Y49" s="75"/>
      <c r="Z49" s="75"/>
      <c r="AA49" s="75"/>
      <c r="AB49" s="82"/>
    </row>
    <row r="50" spans="1:28" x14ac:dyDescent="0.3">
      <c r="A50" s="81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82"/>
    </row>
    <row r="51" spans="1:28" x14ac:dyDescent="0.3">
      <c r="A51" s="81"/>
      <c r="B51" s="75"/>
      <c r="C51" s="88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88"/>
      <c r="P51" s="75"/>
      <c r="Q51" s="75"/>
      <c r="R51" s="88"/>
      <c r="S51" s="75"/>
      <c r="T51" s="75"/>
      <c r="U51" s="75"/>
      <c r="V51" s="88"/>
      <c r="W51" s="75"/>
      <c r="X51" s="75"/>
      <c r="Y51" s="75"/>
      <c r="Z51" s="75"/>
      <c r="AA51" s="75"/>
      <c r="AB51" s="82"/>
    </row>
    <row r="52" spans="1:28" ht="15" thickBot="1" x14ac:dyDescent="0.35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</row>
  </sheetData>
  <mergeCells count="48">
    <mergeCell ref="K5:Q5"/>
    <mergeCell ref="G1:Y1"/>
    <mergeCell ref="G2:Y2"/>
    <mergeCell ref="B7:M8"/>
    <mergeCell ref="Z1:AB1"/>
    <mergeCell ref="X5:Y5"/>
    <mergeCell ref="G3:Y3"/>
    <mergeCell ref="AA5:AB5"/>
    <mergeCell ref="V5:W5"/>
    <mergeCell ref="L4:R4"/>
    <mergeCell ref="F9:F10"/>
    <mergeCell ref="M9:M10"/>
    <mergeCell ref="E9:E10"/>
    <mergeCell ref="D9:D10"/>
    <mergeCell ref="G9:G10"/>
    <mergeCell ref="H9:H10"/>
    <mergeCell ref="U42:AB42"/>
    <mergeCell ref="AB7:AB10"/>
    <mergeCell ref="I9:I10"/>
    <mergeCell ref="AA7:AA10"/>
    <mergeCell ref="Y7:Y10"/>
    <mergeCell ref="X7:X10"/>
    <mergeCell ref="N7:W7"/>
    <mergeCell ref="A42:N42"/>
    <mergeCell ref="O9:Q9"/>
    <mergeCell ref="R9:T9"/>
    <mergeCell ref="N8:N10"/>
    <mergeCell ref="A7:A10"/>
    <mergeCell ref="U9:W9"/>
    <mergeCell ref="O8:W8"/>
    <mergeCell ref="B9:B10"/>
    <mergeCell ref="C9:C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B48:AA48"/>
    <mergeCell ref="U44:AB44"/>
    <mergeCell ref="U43:AB4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13" sqref="G13"/>
    </sheetView>
  </sheetViews>
  <sheetFormatPr defaultRowHeight="14.4" x14ac:dyDescent="0.3"/>
  <cols>
    <col min="1" max="1" width="15.44140625" customWidth="1"/>
    <col min="2" max="2" width="19.88671875" customWidth="1"/>
    <col min="3" max="3" width="20.5546875" customWidth="1"/>
    <col min="4" max="4" width="22.5546875" customWidth="1"/>
    <col min="5" max="5" width="29.5546875" customWidth="1"/>
  </cols>
  <sheetData>
    <row r="1" spans="1:9" ht="15" x14ac:dyDescent="0.25">
      <c r="A1" s="218"/>
      <c r="B1" s="218"/>
      <c r="C1" s="68"/>
      <c r="D1" s="68"/>
      <c r="E1" s="68"/>
    </row>
    <row r="2" spans="1:9" x14ac:dyDescent="0.3">
      <c r="A2" s="104" t="s">
        <v>61</v>
      </c>
      <c r="B2" s="104"/>
      <c r="C2" s="104"/>
      <c r="D2" s="104"/>
      <c r="E2" s="104"/>
    </row>
    <row r="3" spans="1:9" ht="15.75" thickBot="1" x14ac:dyDescent="0.3">
      <c r="A3" s="68"/>
      <c r="B3" s="68"/>
      <c r="C3" s="68"/>
      <c r="D3" s="68"/>
      <c r="E3" s="68"/>
    </row>
    <row r="4" spans="1:9" ht="48" customHeight="1" thickBot="1" x14ac:dyDescent="0.35">
      <c r="A4" s="224" t="s">
        <v>52</v>
      </c>
      <c r="B4" s="224" t="s">
        <v>53</v>
      </c>
      <c r="C4" s="221" t="s">
        <v>51</v>
      </c>
      <c r="D4" s="222"/>
      <c r="E4" s="223"/>
    </row>
    <row r="5" spans="1:9" ht="15" thickBot="1" x14ac:dyDescent="0.35">
      <c r="A5" s="225"/>
      <c r="B5" s="225"/>
      <c r="C5" s="95" t="s">
        <v>48</v>
      </c>
      <c r="D5" s="105" t="s">
        <v>49</v>
      </c>
      <c r="E5" s="95" t="s">
        <v>50</v>
      </c>
    </row>
    <row r="6" spans="1:9" ht="28.2" thickBot="1" x14ac:dyDescent="0.35">
      <c r="A6" s="106" t="s">
        <v>54</v>
      </c>
      <c r="B6" s="130" t="s">
        <v>55</v>
      </c>
      <c r="C6" s="140">
        <f>[1]паспорт!S42</f>
        <v>39.389434028840213</v>
      </c>
      <c r="D6" s="141">
        <f>[1]паспорт!R42</f>
        <v>9407.9672638113843</v>
      </c>
      <c r="E6" s="142">
        <f>[1]паспорт!T42</f>
        <v>10.941509452455614</v>
      </c>
    </row>
    <row r="7" spans="1:9" ht="28.2" thickBot="1" x14ac:dyDescent="0.35">
      <c r="A7" s="106" t="s">
        <v>54</v>
      </c>
      <c r="B7" s="130" t="s">
        <v>60</v>
      </c>
      <c r="C7" s="140">
        <f>[1]паспорт!S42</f>
        <v>39.389434028840213</v>
      </c>
      <c r="D7" s="141">
        <f>[1]паспорт!R42</f>
        <v>9407.9672638113843</v>
      </c>
      <c r="E7" s="142">
        <f>[1]паспорт!T42</f>
        <v>10.941509452455614</v>
      </c>
    </row>
    <row r="8" spans="1:9" ht="45.75" customHeight="1" thickBot="1" x14ac:dyDescent="0.35">
      <c r="A8" s="219" t="s">
        <v>56</v>
      </c>
      <c r="B8" s="220"/>
      <c r="C8" s="143">
        <f>[1]паспорт!S42</f>
        <v>39.389434028840213</v>
      </c>
      <c r="D8" s="144">
        <f>[1]паспорт!R42</f>
        <v>9407.9672638113843</v>
      </c>
      <c r="E8" s="145">
        <f>[1]паспорт!T42</f>
        <v>10.941509452455614</v>
      </c>
    </row>
    <row r="9" spans="1:9" ht="20.25" x14ac:dyDescent="0.25">
      <c r="A9" s="68"/>
      <c r="B9" s="68"/>
      <c r="C9" s="59"/>
      <c r="D9" s="68"/>
      <c r="E9" s="68"/>
    </row>
    <row r="10" spans="1:9" x14ac:dyDescent="0.3">
      <c r="A10" s="146" t="s">
        <v>57</v>
      </c>
      <c r="B10" s="146"/>
      <c r="C10" s="146"/>
      <c r="D10" s="146"/>
      <c r="E10" s="147">
        <v>42825</v>
      </c>
      <c r="F10" s="1"/>
      <c r="G10" s="1"/>
      <c r="H10" s="1"/>
      <c r="I10" s="1"/>
    </row>
    <row r="11" spans="1:9" x14ac:dyDescent="0.3">
      <c r="A11" s="216" t="s">
        <v>59</v>
      </c>
      <c r="B11" s="216"/>
      <c r="C11" s="216"/>
      <c r="D11" s="217"/>
      <c r="E11" s="217"/>
    </row>
    <row r="12" spans="1:9" x14ac:dyDescent="0.3">
      <c r="A12" s="146" t="s">
        <v>58</v>
      </c>
      <c r="B12" s="146"/>
      <c r="C12" s="146"/>
      <c r="D12" s="146"/>
      <c r="E12" s="147">
        <v>42825</v>
      </c>
      <c r="F12" s="1"/>
      <c r="G12" s="1"/>
      <c r="H12" s="1"/>
      <c r="I12" s="1"/>
    </row>
    <row r="13" spans="1:9" x14ac:dyDescent="0.3">
      <c r="A13" s="216" t="s">
        <v>62</v>
      </c>
      <c r="B13" s="216"/>
      <c r="C13" s="216"/>
      <c r="D13" s="216"/>
      <c r="E13" s="216"/>
    </row>
    <row r="14" spans="1:9" ht="15" x14ac:dyDescent="0.25">
      <c r="A14" s="148"/>
      <c r="B14" s="148"/>
      <c r="C14" s="148"/>
      <c r="D14" s="148"/>
      <c r="E14" s="148"/>
    </row>
  </sheetData>
  <mergeCells count="9">
    <mergeCell ref="A14:E14"/>
    <mergeCell ref="A13:E13"/>
    <mergeCell ref="A11:C11"/>
    <mergeCell ref="D11:E11"/>
    <mergeCell ref="A1:B1"/>
    <mergeCell ref="A8:B8"/>
    <mergeCell ref="C4:E4"/>
    <mergeCell ref="B4:B5"/>
    <mergeCell ref="A4:A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</vt:lpstr>
      <vt:lpstr>додаток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Салюк Таисия Николаевна</dc:creator>
  <cp:lastModifiedBy>Корж Любовь Николаевна</cp:lastModifiedBy>
  <cp:lastPrinted>2017-03-03T08:59:05Z</cp:lastPrinted>
  <dcterms:created xsi:type="dcterms:W3CDTF">2017-03-03T08:45:03Z</dcterms:created>
  <dcterms:modified xsi:type="dcterms:W3CDTF">2017-04-03T07:44:35Z</dcterms:modified>
</cp:coreProperties>
</file>