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5576" windowHeight="11568" activeTab="1"/>
  </bookViews>
  <sheets>
    <sheet name="паспорт" sheetId="1" r:id="rId1"/>
    <sheet name="додаток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E7" i="2" l="1"/>
  <c r="D7" i="2"/>
  <c r="C7" i="2"/>
  <c r="E6" i="2"/>
  <c r="D6" i="2"/>
  <c r="C6" i="2"/>
  <c r="T42" i="1"/>
  <c r="S42" i="1"/>
  <c r="R42" i="1"/>
  <c r="Q42" i="1"/>
  <c r="P42" i="1"/>
  <c r="O42" i="1"/>
</calcChain>
</file>

<file path=xl/sharedStrings.xml><?xml version="1.0" encoding="utf-8"?>
<sst xmlns="http://schemas.openxmlformats.org/spreadsheetml/2006/main" count="79" uniqueCount="64">
  <si>
    <t>Число місяця</t>
  </si>
  <si>
    <t xml:space="preserve">Компонентний склад, % мол. </t>
  </si>
  <si>
    <t>Середньозважене значення теплоти згоряння: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</si>
  <si>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</si>
  <si>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</si>
  <si>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</si>
  <si>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</si>
  <si>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ПАТ "УКРТРАНСГАЗ"</t>
  </si>
  <si>
    <t>Вимірювальна хіміко-аналітична лабораторія</t>
  </si>
  <si>
    <t>Фізико-хімічні показники газу обчислені на основі компонентного складу, 101,325 кПа</t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</si>
  <si>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</si>
  <si>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</si>
  <si>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</si>
  <si>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</si>
  <si>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</si>
  <si>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</si>
  <si>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</si>
  <si>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</si>
  <si>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</si>
  <si>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</si>
  <si>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</si>
  <si>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</si>
  <si>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Лабораторія, де здійснювалось вимірювання газу</t>
  </si>
  <si>
    <t>за період з</t>
  </si>
  <si>
    <t xml:space="preserve"> по</t>
  </si>
  <si>
    <t xml:space="preserve"> ккал/м3</t>
  </si>
  <si>
    <t xml:space="preserve"> МДж/м3</t>
  </si>
  <si>
    <t>кВт⋅год/м3</t>
  </si>
  <si>
    <t>Теплота згоряння нижча</t>
  </si>
  <si>
    <t>Теплота згоряння вища</t>
  </si>
  <si>
    <t>Число Воббе вище</t>
  </si>
  <si>
    <t>Філія "УМГ "Київтрансгаз"</t>
  </si>
  <si>
    <t xml:space="preserve">ПАТ "Укртрансгаз" УМГ "Київтрансгаз" Диканським ЛВУМГ та прийнятого ПАТ"Харківгаз" </t>
  </si>
  <si>
    <t>Солохівський п/м Диканське ЛВУМГ</t>
  </si>
  <si>
    <t>по газопроводу-відводу ГРС Сніжків</t>
  </si>
  <si>
    <t>ПАСПОРТ ФІЗИКО-ХІМІЧНИХ ПОКАЗНИКІВ ПРИРОДНОГО ГАЗУ  № 138</t>
  </si>
  <si>
    <t>Маршрут №  138</t>
  </si>
  <si>
    <t>точка відбору проби  ГРС Сніжків</t>
  </si>
  <si>
    <t>Температура точки роси за вологою (Р = 3.92 МПа), ºС</t>
  </si>
  <si>
    <t>Температура точки роси  за вуглеводнями, ºС</t>
  </si>
  <si>
    <t>відс</t>
  </si>
  <si>
    <t>Рівень одоризації відповідає чинним нормативним документам</t>
  </si>
  <si>
    <r>
      <t xml:space="preserve">Свідоцтво </t>
    </r>
    <r>
      <rPr>
        <b/>
        <sz val="8"/>
        <rFont val="Arial"/>
        <family val="2"/>
        <charset val="204"/>
      </rPr>
      <t xml:space="preserve">№ 221-15 </t>
    </r>
    <r>
      <rPr>
        <sz val="8"/>
        <rFont val="Arial"/>
        <family val="2"/>
        <charset val="204"/>
      </rPr>
      <t xml:space="preserve">чинне до </t>
    </r>
    <r>
      <rPr>
        <b/>
        <sz val="8"/>
        <rFont val="Arial"/>
        <family val="2"/>
        <charset val="204"/>
      </rPr>
      <t>31.12.2018 р.</t>
    </r>
  </si>
  <si>
    <r>
      <t>Вміст
сірководню, мг/м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</si>
  <si>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Вміст
меркаптанової сірки, мг/м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</si>
  <si>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Вміст механічних домішок, мг/м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</si>
  <si>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Густина абсолютна, кг/м</t>
    </r>
    <r>
      <rPr>
        <b/>
        <vertAlign val="superscript"/>
        <sz val="11"/>
        <color indexed="8"/>
        <rFont val="Times New Roman"/>
        <family val="1"/>
        <charset val="204"/>
      </rPr>
      <t>3</t>
    </r>
    <r>
      <rPr>
        <b/>
        <sz val="11"/>
        <color indexed="8"/>
        <rFont val="Times New Roman"/>
        <family val="1"/>
        <charset val="204"/>
      </rPr>
      <t>,при 20 ºС,</t>
    </r>
    <r>
      <rPr>
        <b/>
        <vertAlign val="superscript"/>
        <sz val="11"/>
        <color indexed="8"/>
        <rFont val="Times New Roman"/>
        <family val="1"/>
        <charset val="204"/>
      </rPr>
      <t xml:space="preserve"> </t>
    </r>
  </si>
  <si>
    <r>
      <t>Температура вимірювання/згоряння при  20/25</t>
    </r>
    <r>
      <rPr>
        <b/>
        <sz val="11"/>
        <color indexed="8"/>
        <rFont val="Calibri"/>
        <family val="2"/>
        <charset val="204"/>
      </rPr>
      <t>°</t>
    </r>
    <r>
      <rPr>
        <b/>
        <sz val="9.9"/>
        <color indexed="8"/>
        <rFont val="Times New Roman"/>
        <family val="1"/>
        <charset val="204"/>
      </rPr>
      <t>С</t>
    </r>
  </si>
  <si>
    <t xml:space="preserve"> МДж/м³</t>
  </si>
  <si>
    <t>ккал/м³</t>
  </si>
  <si>
    <t>кВт*год./м³</t>
  </si>
  <si>
    <t>Cередньозважене значення вищої теплоти згоряння</t>
  </si>
  <si>
    <t>Область</t>
  </si>
  <si>
    <t>ГРС, прямий споживач</t>
  </si>
  <si>
    <t>ГРС Сніжків</t>
  </si>
  <si>
    <t>Харківська область</t>
  </si>
  <si>
    <t>Середньозважене значення вищої теплоти згоряння по маршруту № 138</t>
  </si>
  <si>
    <t>Додаток до Паспорту фізико-хімічних показників природного газу №138</t>
  </si>
  <si>
    <t xml:space="preserve"> Керівник лабораторії                                                                                                                                                                                                                                         </t>
  </si>
  <si>
    <t>підрозділу підприємства, якому підпорядкована лабораторія                                          прізвище</t>
  </si>
  <si>
    <t xml:space="preserve">Заступник начальника Диканського ЛВУМГ                                      Герасименко І.М.                                                                                                                           </t>
  </si>
  <si>
    <t>Корж Л.М.                                                          31.03.2017</t>
  </si>
  <si>
    <t xml:space="preserve">Заступник начальника Диканського ЛВУМГ                                                                                                       Герасименко І.М.                                                          31.03.2017                              </t>
  </si>
  <si>
    <t xml:space="preserve"> Керівник лабораторії                                                                                                                                             Корж Л.М.                                                                   31.03.2017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</si>
</sst>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\р/"/>
    <numFmt numFmtId="165" formatCode="0.0000"/>
    <numFmt numFmtId="166" formatCode="0.0"/>
  </numFmts>
  <fonts count="1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vertAlign val="superscript"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9.9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36">
    <xf numFmtId="0" fontId="0" fillId="0" borderId="0" xfId="0"/>
    <xf numFmtId="0" fontId="2" fillId="0" borderId="1" xfId="0" applyFont="1" applyBorder="1"/>
    <xf numFmtId="0" fontId="1" fillId="0" borderId="2" xfId="0" applyFont="1" applyBorder="1" applyProtection="1">
      <protection locked="0"/>
    </xf>
    <xf numFmtId="0" fontId="0" fillId="0" borderId="2" xfId="0" applyBorder="1" applyProtection="1">
      <protection locked="0"/>
    </xf>
    <xf numFmtId="0" fontId="5" fillId="0" borderId="4" xfId="0" applyFont="1" applyBorder="1"/>
    <xf numFmtId="0" fontId="1" fillId="0" borderId="0" xfId="0" applyFont="1" applyBorder="1" applyProtection="1"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0" fillId="0" borderId="5" xfId="0" applyFont="1" applyBorder="1" applyProtection="1"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2" fillId="0" borderId="4" xfId="0" applyFont="1" applyBorder="1"/>
    <xf numFmtId="0" fontId="0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6" fillId="2" borderId="24" xfId="0" applyFont="1" applyFill="1" applyBorder="1" applyAlignment="1" applyProtection="1">
      <alignment horizontal="center" vertical="center" textRotation="90" wrapText="1"/>
      <protection locked="0"/>
    </xf>
    <xf numFmtId="0" fontId="6" fillId="2" borderId="25" xfId="0" applyFont="1" applyFill="1" applyBorder="1" applyAlignment="1" applyProtection="1">
      <alignment horizontal="center" vertical="center" textRotation="90" wrapText="1"/>
      <protection locked="0"/>
    </xf>
    <xf numFmtId="0" fontId="6" fillId="2" borderId="26" xfId="0" applyFont="1" applyFill="1" applyBorder="1" applyAlignment="1" applyProtection="1">
      <alignment horizontal="center" vertical="center" textRotation="90" wrapText="1"/>
      <protection locked="0"/>
    </xf>
    <xf numFmtId="0" fontId="6" fillId="2" borderId="27" xfId="0" applyFont="1" applyFill="1" applyBorder="1" applyAlignment="1" applyProtection="1">
      <alignment horizontal="center" vertical="center" textRotation="90" wrapText="1"/>
      <protection locked="0"/>
    </xf>
    <xf numFmtId="0" fontId="6" fillId="2" borderId="28" xfId="0" applyFont="1" applyFill="1" applyBorder="1" applyAlignment="1" applyProtection="1">
      <alignment horizontal="center" vertical="center" textRotation="90" wrapText="1"/>
      <protection locked="0"/>
    </xf>
    <xf numFmtId="0" fontId="6" fillId="2" borderId="29" xfId="0" applyFont="1" applyFill="1" applyBorder="1" applyAlignment="1" applyProtection="1">
      <alignment horizontal="center" vertical="center" textRotation="90" wrapText="1"/>
      <protection locked="0"/>
    </xf>
    <xf numFmtId="0" fontId="6" fillId="2" borderId="21" xfId="0" applyFont="1" applyFill="1" applyBorder="1" applyAlignment="1" applyProtection="1">
      <alignment horizontal="center" vertical="center" textRotation="90" wrapText="1"/>
      <protection locked="0"/>
    </xf>
    <xf numFmtId="0" fontId="6" fillId="2" borderId="30" xfId="0" applyFont="1" applyFill="1" applyBorder="1" applyAlignment="1" applyProtection="1">
      <alignment horizontal="center" vertical="center" textRotation="90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165" fontId="6" fillId="2" borderId="34" xfId="0" applyNumberFormat="1" applyFont="1" applyFill="1" applyBorder="1" applyAlignment="1" applyProtection="1">
      <alignment horizontal="center" vertical="center" wrapText="1"/>
      <protection locked="0"/>
    </xf>
    <xf numFmtId="165" fontId="6" fillId="2" borderId="8" xfId="0" applyNumberFormat="1" applyFont="1" applyFill="1" applyBorder="1" applyAlignment="1" applyProtection="1">
      <alignment horizontal="center" vertical="center" wrapText="1"/>
      <protection locked="0"/>
    </xf>
    <xf numFmtId="165" fontId="6" fillId="2" borderId="35" xfId="0" applyNumberFormat="1" applyFont="1" applyFill="1" applyBorder="1" applyAlignment="1" applyProtection="1">
      <alignment horizontal="center" vertical="center" wrapText="1"/>
      <protection locked="0"/>
    </xf>
    <xf numFmtId="165" fontId="6" fillId="2" borderId="6" xfId="0" applyNumberFormat="1" applyFont="1" applyFill="1" applyBorder="1" applyAlignment="1" applyProtection="1">
      <alignment horizontal="center" vertical="center" wrapText="1"/>
      <protection locked="0"/>
    </xf>
    <xf numFmtId="3" fontId="8" fillId="2" borderId="6" xfId="0" applyNumberFormat="1" applyFont="1" applyFill="1" applyBorder="1" applyAlignment="1" applyProtection="1">
      <alignment horizontal="center"/>
      <protection locked="0"/>
    </xf>
    <xf numFmtId="0" fontId="8" fillId="2" borderId="34" xfId="0" applyFont="1" applyFill="1" applyBorder="1" applyAlignment="1" applyProtection="1">
      <alignment horizontal="center" vertical="center" wrapText="1"/>
      <protection locked="0"/>
    </xf>
    <xf numFmtId="2" fontId="8" fillId="2" borderId="35" xfId="0" applyNumberFormat="1" applyFont="1" applyFill="1" applyBorder="1" applyAlignment="1" applyProtection="1">
      <alignment horizontal="center" vertical="center" wrapText="1"/>
      <protection locked="0"/>
    </xf>
    <xf numFmtId="3" fontId="8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8" fillId="2" borderId="34" xfId="0" applyNumberFormat="1" applyFont="1" applyFill="1" applyBorder="1" applyAlignment="1" applyProtection="1">
      <alignment horizontal="center" vertical="center" wrapText="1"/>
      <protection locked="0"/>
    </xf>
    <xf numFmtId="4" fontId="8" fillId="2" borderId="35" xfId="0" applyNumberFormat="1" applyFont="1" applyFill="1" applyBorder="1" applyAlignment="1" applyProtection="1">
      <alignment horizontal="center" vertical="center" wrapText="1"/>
      <protection locked="0"/>
    </xf>
    <xf numFmtId="3" fontId="8" fillId="2" borderId="7" xfId="0" applyNumberFormat="1" applyFont="1" applyFill="1" applyBorder="1" applyAlignment="1" applyProtection="1">
      <alignment horizontal="center" vertical="center" wrapText="1"/>
      <protection locked="0"/>
    </xf>
    <xf numFmtId="2" fontId="8" fillId="2" borderId="8" xfId="0" applyNumberFormat="1" applyFont="1" applyFill="1" applyBorder="1" applyAlignment="1" applyProtection="1">
      <alignment horizontal="center" vertical="center" wrapText="1"/>
      <protection locked="0"/>
    </xf>
    <xf numFmtId="2" fontId="6" fillId="2" borderId="9" xfId="0" applyNumberFormat="1" applyFont="1" applyFill="1" applyBorder="1" applyAlignment="1" applyProtection="1">
      <alignment horizontal="center" vertical="center" wrapText="1"/>
      <protection locked="0"/>
    </xf>
    <xf numFmtId="166" fontId="8" fillId="2" borderId="36" xfId="0" applyNumberFormat="1" applyFont="1" applyFill="1" applyBorder="1" applyAlignment="1" applyProtection="1">
      <alignment horizontal="center" vertical="center" wrapText="1"/>
      <protection locked="0"/>
    </xf>
    <xf numFmtId="166" fontId="8" fillId="2" borderId="37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37" xfId="0" applyFont="1" applyFill="1" applyBorder="1" applyAlignment="1" applyProtection="1">
      <alignment horizontal="center" vertical="center" wrapText="1"/>
      <protection locked="0"/>
    </xf>
    <xf numFmtId="0" fontId="8" fillId="2" borderId="38" xfId="0" applyFont="1" applyFill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 applyProtection="1">
      <alignment horizontal="center" vertical="center" wrapText="1"/>
      <protection locked="0"/>
    </xf>
    <xf numFmtId="165" fontId="6" fillId="2" borderId="39" xfId="0" applyNumberFormat="1" applyFont="1" applyFill="1" applyBorder="1" applyAlignment="1" applyProtection="1">
      <alignment horizontal="center" vertical="center" wrapText="1"/>
      <protection locked="0"/>
    </xf>
    <xf numFmtId="165" fontId="6" fillId="2" borderId="18" xfId="0" applyNumberFormat="1" applyFont="1" applyFill="1" applyBorder="1" applyAlignment="1" applyProtection="1">
      <alignment horizontal="center" vertical="center" wrapText="1"/>
      <protection locked="0"/>
    </xf>
    <xf numFmtId="165" fontId="6" fillId="2" borderId="40" xfId="0" applyNumberFormat="1" applyFont="1" applyFill="1" applyBorder="1" applyAlignment="1" applyProtection="1">
      <alignment horizontal="center" vertical="center" wrapText="1"/>
      <protection locked="0"/>
    </xf>
    <xf numFmtId="165" fontId="6" fillId="2" borderId="10" xfId="0" applyNumberFormat="1" applyFont="1" applyFill="1" applyBorder="1" applyAlignment="1" applyProtection="1">
      <alignment horizontal="center" vertical="center" wrapText="1"/>
      <protection locked="0"/>
    </xf>
    <xf numFmtId="3" fontId="6" fillId="2" borderId="10" xfId="0" applyNumberFormat="1" applyFont="1" applyFill="1" applyBorder="1" applyAlignment="1" applyProtection="1">
      <alignment horizontal="center"/>
      <protection locked="0"/>
    </xf>
    <xf numFmtId="0" fontId="6" fillId="2" borderId="39" xfId="0" applyFont="1" applyFill="1" applyBorder="1" applyAlignment="1" applyProtection="1">
      <alignment horizontal="center" vertical="center" wrapText="1"/>
      <protection locked="0"/>
    </xf>
    <xf numFmtId="2" fontId="6" fillId="2" borderId="40" xfId="0" applyNumberFormat="1" applyFont="1" applyFill="1" applyBorder="1" applyAlignment="1" applyProtection="1">
      <alignment horizontal="center" vertical="center" wrapText="1"/>
      <protection locked="0"/>
    </xf>
    <xf numFmtId="3" fontId="6" fillId="2" borderId="10" xfId="0" applyNumberFormat="1" applyFont="1" applyFill="1" applyBorder="1" applyAlignment="1" applyProtection="1">
      <alignment horizontal="center" vertical="center" wrapText="1"/>
      <protection locked="0"/>
    </xf>
    <xf numFmtId="2" fontId="6" fillId="2" borderId="39" xfId="0" applyNumberFormat="1" applyFont="1" applyFill="1" applyBorder="1" applyAlignment="1" applyProtection="1">
      <alignment horizontal="center" vertical="center" wrapText="1"/>
      <protection locked="0"/>
    </xf>
    <xf numFmtId="4" fontId="6" fillId="2" borderId="40" xfId="0" applyNumberFormat="1" applyFont="1" applyFill="1" applyBorder="1" applyAlignment="1" applyProtection="1">
      <alignment horizontal="center" vertical="center" wrapText="1"/>
      <protection locked="0"/>
    </xf>
    <xf numFmtId="3" fontId="6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6" fillId="2" borderId="18" xfId="0" applyNumberFormat="1" applyFont="1" applyFill="1" applyBorder="1" applyAlignment="1" applyProtection="1">
      <alignment horizontal="center" vertical="center" wrapText="1"/>
      <protection locked="0"/>
    </xf>
    <xf numFmtId="2" fontId="6" fillId="2" borderId="19" xfId="0" applyNumberFormat="1" applyFont="1" applyFill="1" applyBorder="1" applyAlignment="1" applyProtection="1">
      <alignment horizontal="center" vertical="center" wrapText="1"/>
      <protection locked="0"/>
    </xf>
    <xf numFmtId="166" fontId="6" fillId="2" borderId="39" xfId="0" applyNumberFormat="1" applyFont="1" applyFill="1" applyBorder="1" applyAlignment="1" applyProtection="1">
      <alignment horizontal="center" vertical="center" wrapText="1"/>
      <protection locked="0"/>
    </xf>
    <xf numFmtId="166" fontId="6" fillId="2" borderId="18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8" xfId="0" applyFont="1" applyFill="1" applyBorder="1" applyAlignment="1" applyProtection="1">
      <alignment horizontal="center" vertical="center" wrapText="1"/>
      <protection locked="0"/>
    </xf>
    <xf numFmtId="0" fontId="6" fillId="2" borderId="19" xfId="0" applyFont="1" applyFill="1" applyBorder="1" applyAlignment="1" applyProtection="1">
      <alignment horizontal="center" vertical="center" wrapText="1"/>
      <protection locked="0"/>
    </xf>
    <xf numFmtId="165" fontId="6" fillId="2" borderId="39" xfId="0" applyNumberFormat="1" applyFont="1" applyFill="1" applyBorder="1" applyAlignment="1" applyProtection="1">
      <alignment horizontal="center"/>
      <protection locked="0"/>
    </xf>
    <xf numFmtId="165" fontId="6" fillId="2" borderId="18" xfId="0" applyNumberFormat="1" applyFont="1" applyFill="1" applyBorder="1" applyAlignment="1" applyProtection="1">
      <alignment horizontal="center"/>
      <protection locked="0"/>
    </xf>
    <xf numFmtId="165" fontId="6" fillId="2" borderId="40" xfId="0" applyNumberFormat="1" applyFont="1" applyFill="1" applyBorder="1" applyAlignment="1" applyProtection="1">
      <alignment horizontal="center"/>
      <protection locked="0"/>
    </xf>
    <xf numFmtId="165" fontId="6" fillId="2" borderId="10" xfId="0" applyNumberFormat="1" applyFont="1" applyFill="1" applyBorder="1" applyAlignment="1">
      <alignment horizontal="center"/>
    </xf>
    <xf numFmtId="3" fontId="8" fillId="2" borderId="10" xfId="0" applyNumberFormat="1" applyFont="1" applyFill="1" applyBorder="1" applyAlignment="1" applyProtection="1">
      <alignment horizontal="center"/>
      <protection locked="0"/>
    </xf>
    <xf numFmtId="0" fontId="8" fillId="2" borderId="39" xfId="0" applyFont="1" applyFill="1" applyBorder="1" applyAlignment="1" applyProtection="1">
      <alignment horizontal="center" vertical="center" wrapText="1"/>
      <protection locked="0"/>
    </xf>
    <xf numFmtId="2" fontId="8" fillId="2" borderId="40" xfId="0" applyNumberFormat="1" applyFont="1" applyFill="1" applyBorder="1" applyAlignment="1" applyProtection="1">
      <alignment horizontal="center" vertical="center" wrapText="1"/>
      <protection locked="0"/>
    </xf>
    <xf numFmtId="3" fontId="8" fillId="2" borderId="10" xfId="0" applyNumberFormat="1" applyFont="1" applyFill="1" applyBorder="1" applyAlignment="1" applyProtection="1">
      <alignment horizontal="center" vertical="center" wrapText="1"/>
      <protection locked="0"/>
    </xf>
    <xf numFmtId="2" fontId="8" fillId="2" borderId="39" xfId="0" applyNumberFormat="1" applyFont="1" applyFill="1" applyBorder="1" applyAlignment="1" applyProtection="1">
      <alignment horizontal="center" vertical="center" wrapText="1"/>
      <protection locked="0"/>
    </xf>
    <xf numFmtId="4" fontId="8" fillId="2" borderId="40" xfId="0" applyNumberFormat="1" applyFont="1" applyFill="1" applyBorder="1" applyAlignment="1" applyProtection="1">
      <alignment horizontal="center" vertical="center" wrapText="1"/>
      <protection locked="0"/>
    </xf>
    <xf numFmtId="3" fontId="8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8" fillId="2" borderId="18" xfId="0" applyNumberFormat="1" applyFont="1" applyFill="1" applyBorder="1" applyAlignment="1">
      <alignment horizontal="center"/>
    </xf>
    <xf numFmtId="166" fontId="6" fillId="2" borderId="39" xfId="0" applyNumberFormat="1" applyFont="1" applyFill="1" applyBorder="1" applyAlignment="1">
      <alignment horizontal="center"/>
    </xf>
    <xf numFmtId="0" fontId="6" fillId="2" borderId="41" xfId="0" applyFont="1" applyFill="1" applyBorder="1" applyAlignment="1" applyProtection="1">
      <alignment horizontal="center" vertical="center" wrapText="1"/>
      <protection locked="0"/>
    </xf>
    <xf numFmtId="165" fontId="6" fillId="2" borderId="36" xfId="0" applyNumberFormat="1" applyFont="1" applyFill="1" applyBorder="1" applyAlignment="1" applyProtection="1">
      <alignment horizontal="center"/>
      <protection locked="0"/>
    </xf>
    <xf numFmtId="165" fontId="6" fillId="2" borderId="37" xfId="0" applyNumberFormat="1" applyFont="1" applyFill="1" applyBorder="1" applyAlignment="1" applyProtection="1">
      <alignment horizontal="center"/>
      <protection locked="0"/>
    </xf>
    <xf numFmtId="165" fontId="6" fillId="2" borderId="42" xfId="0" applyNumberFormat="1" applyFont="1" applyFill="1" applyBorder="1" applyAlignment="1" applyProtection="1">
      <alignment horizontal="center"/>
      <protection locked="0"/>
    </xf>
    <xf numFmtId="165" fontId="6" fillId="2" borderId="41" xfId="0" applyNumberFormat="1" applyFont="1" applyFill="1" applyBorder="1" applyAlignment="1">
      <alignment horizontal="center"/>
    </xf>
    <xf numFmtId="2" fontId="8" fillId="2" borderId="42" xfId="0" applyNumberFormat="1" applyFont="1" applyFill="1" applyBorder="1" applyAlignment="1" applyProtection="1">
      <alignment horizontal="center" vertical="center" wrapText="1"/>
      <protection locked="0"/>
    </xf>
    <xf numFmtId="4" fontId="8" fillId="2" borderId="42" xfId="0" applyNumberFormat="1" applyFont="1" applyFill="1" applyBorder="1" applyAlignment="1" applyProtection="1">
      <alignment horizontal="center" vertical="center" wrapText="1"/>
      <protection locked="0"/>
    </xf>
    <xf numFmtId="166" fontId="6" fillId="2" borderId="36" xfId="0" applyNumberFormat="1" applyFont="1" applyFill="1" applyBorder="1" applyAlignment="1">
      <alignment horizontal="center"/>
    </xf>
    <xf numFmtId="166" fontId="6" fillId="2" borderId="37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37" xfId="0" applyFont="1" applyFill="1" applyBorder="1" applyAlignment="1" applyProtection="1">
      <alignment horizontal="center" vertical="center" wrapText="1"/>
      <protection locked="0"/>
    </xf>
    <xf numFmtId="0" fontId="6" fillId="2" borderId="38" xfId="0" applyFont="1" applyFill="1" applyBorder="1" applyAlignment="1" applyProtection="1">
      <alignment horizontal="center" vertical="center" wrapText="1"/>
      <protection locked="0"/>
    </xf>
    <xf numFmtId="2" fontId="6" fillId="2" borderId="39" xfId="0" applyNumberFormat="1" applyFont="1" applyFill="1" applyBorder="1" applyAlignment="1">
      <alignment horizontal="center"/>
    </xf>
    <xf numFmtId="2" fontId="6" fillId="2" borderId="18" xfId="0" applyNumberFormat="1" applyFont="1" applyFill="1" applyBorder="1" applyAlignment="1">
      <alignment horizontal="center"/>
    </xf>
    <xf numFmtId="2" fontId="8" fillId="2" borderId="39" xfId="0" applyNumberFormat="1" applyFont="1" applyFill="1" applyBorder="1" applyAlignment="1">
      <alignment horizontal="center"/>
    </xf>
    <xf numFmtId="2" fontId="8" fillId="2" borderId="18" xfId="0" applyNumberFormat="1" applyFont="1" applyFill="1" applyBorder="1" applyAlignment="1" applyProtection="1">
      <alignment horizontal="center" vertical="center" wrapText="1"/>
      <protection locked="0"/>
    </xf>
    <xf numFmtId="165" fontId="6" fillId="2" borderId="39" xfId="0" applyNumberFormat="1" applyFont="1" applyFill="1" applyBorder="1" applyAlignment="1">
      <alignment horizontal="center"/>
    </xf>
    <xf numFmtId="165" fontId="6" fillId="2" borderId="18" xfId="0" applyNumberFormat="1" applyFont="1" applyFill="1" applyBorder="1" applyAlignment="1">
      <alignment horizontal="center"/>
    </xf>
    <xf numFmtId="165" fontId="6" fillId="2" borderId="40" xfId="0" applyNumberFormat="1" applyFont="1" applyFill="1" applyBorder="1" applyAlignment="1">
      <alignment horizontal="center"/>
    </xf>
    <xf numFmtId="165" fontId="6" fillId="2" borderId="36" xfId="0" applyNumberFormat="1" applyFont="1" applyFill="1" applyBorder="1" applyAlignment="1">
      <alignment horizontal="center"/>
    </xf>
    <xf numFmtId="165" fontId="6" fillId="2" borderId="37" xfId="0" applyNumberFormat="1" applyFont="1" applyFill="1" applyBorder="1" applyAlignment="1">
      <alignment horizontal="center"/>
    </xf>
    <xf numFmtId="165" fontId="6" fillId="2" borderId="42" xfId="0" applyNumberFormat="1" applyFont="1" applyFill="1" applyBorder="1" applyAlignment="1">
      <alignment horizontal="center"/>
    </xf>
    <xf numFmtId="165" fontId="6" fillId="2" borderId="19" xfId="0" applyNumberFormat="1" applyFont="1" applyFill="1" applyBorder="1" applyAlignment="1" applyProtection="1">
      <alignment horizontal="center" vertical="center" wrapText="1"/>
      <protection locked="0"/>
    </xf>
    <xf numFmtId="166" fontId="8" fillId="2" borderId="39" xfId="0" applyNumberFormat="1" applyFont="1" applyFill="1" applyBorder="1" applyAlignment="1">
      <alignment horizontal="center"/>
    </xf>
    <xf numFmtId="0" fontId="8" fillId="2" borderId="18" xfId="0" applyFont="1" applyFill="1" applyBorder="1" applyAlignment="1" applyProtection="1">
      <alignment horizontal="center" vertical="center" wrapText="1"/>
      <protection locked="0"/>
    </xf>
    <xf numFmtId="0" fontId="8" fillId="2" borderId="19" xfId="0" applyFont="1" applyFill="1" applyBorder="1" applyAlignment="1" applyProtection="1">
      <alignment horizontal="center" vertical="center" wrapText="1"/>
      <protection locked="0"/>
    </xf>
    <xf numFmtId="165" fontId="8" fillId="2" borderId="18" xfId="0" applyNumberFormat="1" applyFont="1" applyFill="1" applyBorder="1" applyAlignment="1" applyProtection="1">
      <alignment horizontal="center" vertical="center" wrapText="1"/>
      <protection locked="0"/>
    </xf>
    <xf numFmtId="165" fontId="8" fillId="2" borderId="19" xfId="0" applyNumberFormat="1" applyFont="1" applyFill="1" applyBorder="1" applyAlignment="1" applyProtection="1">
      <alignment horizontal="center" vertical="center" wrapText="1"/>
      <protection locked="0"/>
    </xf>
    <xf numFmtId="166" fontId="8" fillId="2" borderId="36" xfId="0" applyNumberFormat="1" applyFont="1" applyFill="1" applyBorder="1" applyAlignment="1">
      <alignment horizontal="center"/>
    </xf>
    <xf numFmtId="3" fontId="8" fillId="2" borderId="17" xfId="0" applyNumberFormat="1" applyFont="1" applyFill="1" applyBorder="1" applyAlignment="1">
      <alignment horizontal="center"/>
    </xf>
    <xf numFmtId="3" fontId="6" fillId="2" borderId="17" xfId="0" applyNumberFormat="1" applyFont="1" applyFill="1" applyBorder="1" applyAlignment="1">
      <alignment horizontal="center"/>
    </xf>
    <xf numFmtId="0" fontId="6" fillId="2" borderId="23" xfId="0" applyFont="1" applyFill="1" applyBorder="1" applyAlignment="1" applyProtection="1">
      <alignment horizontal="center" vertical="center" wrapText="1"/>
      <protection locked="0"/>
    </xf>
    <xf numFmtId="165" fontId="6" fillId="2" borderId="43" xfId="0" applyNumberFormat="1" applyFont="1" applyFill="1" applyBorder="1" applyAlignment="1">
      <alignment horizontal="center"/>
    </xf>
    <xf numFmtId="165" fontId="6" fillId="2" borderId="44" xfId="0" applyNumberFormat="1" applyFont="1" applyFill="1" applyBorder="1" applyAlignment="1">
      <alignment horizontal="center"/>
    </xf>
    <xf numFmtId="165" fontId="6" fillId="2" borderId="45" xfId="0" applyNumberFormat="1" applyFont="1" applyFill="1" applyBorder="1" applyAlignment="1">
      <alignment horizontal="center"/>
    </xf>
    <xf numFmtId="165" fontId="6" fillId="2" borderId="23" xfId="0" applyNumberFormat="1" applyFont="1" applyFill="1" applyBorder="1" applyAlignment="1">
      <alignment horizontal="center"/>
    </xf>
    <xf numFmtId="166" fontId="6" fillId="2" borderId="43" xfId="0" applyNumberFormat="1" applyFont="1" applyFill="1" applyBorder="1" applyAlignment="1">
      <alignment horizontal="center"/>
    </xf>
    <xf numFmtId="166" fontId="6" fillId="2" borderId="44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44" xfId="0" applyFont="1" applyFill="1" applyBorder="1" applyAlignment="1" applyProtection="1">
      <alignment horizontal="center" vertical="center" wrapText="1"/>
      <protection locked="0"/>
    </xf>
    <xf numFmtId="0" fontId="8" fillId="2" borderId="46" xfId="0" applyFont="1" applyFill="1" applyBorder="1" applyAlignment="1" applyProtection="1">
      <alignment horizontal="center" vertical="center" wrapText="1"/>
      <protection locked="0"/>
    </xf>
    <xf numFmtId="0" fontId="6" fillId="2" borderId="47" xfId="0" applyFont="1" applyFill="1" applyBorder="1" applyAlignment="1" applyProtection="1">
      <alignment horizontal="center" vertical="center" wrapText="1"/>
      <protection locked="0"/>
    </xf>
    <xf numFmtId="165" fontId="8" fillId="2" borderId="48" xfId="0" applyNumberFormat="1" applyFont="1" applyFill="1" applyBorder="1" applyAlignment="1">
      <alignment horizontal="center"/>
    </xf>
    <xf numFmtId="165" fontId="8" fillId="2" borderId="32" xfId="0" applyNumberFormat="1" applyFont="1" applyFill="1" applyBorder="1" applyAlignment="1">
      <alignment horizontal="center"/>
    </xf>
    <xf numFmtId="165" fontId="8" fillId="2" borderId="49" xfId="0" applyNumberFormat="1" applyFont="1" applyFill="1" applyBorder="1" applyAlignment="1">
      <alignment horizontal="center"/>
    </xf>
    <xf numFmtId="165" fontId="8" fillId="2" borderId="47" xfId="0" applyNumberFormat="1" applyFont="1" applyFill="1" applyBorder="1" applyAlignment="1">
      <alignment horizontal="center"/>
    </xf>
    <xf numFmtId="3" fontId="8" fillId="2" borderId="47" xfId="0" applyNumberFormat="1" applyFont="1" applyFill="1" applyBorder="1" applyAlignment="1" applyProtection="1">
      <alignment horizontal="center"/>
      <protection locked="0"/>
    </xf>
    <xf numFmtId="2" fontId="8" fillId="2" borderId="48" xfId="0" applyNumberFormat="1" applyFont="1" applyFill="1" applyBorder="1" applyAlignment="1">
      <alignment horizontal="center"/>
    </xf>
    <xf numFmtId="2" fontId="8" fillId="2" borderId="49" xfId="0" applyNumberFormat="1" applyFont="1" applyFill="1" applyBorder="1" applyAlignment="1" applyProtection="1">
      <alignment horizontal="center" vertical="center" wrapText="1"/>
      <protection locked="0"/>
    </xf>
    <xf numFmtId="3" fontId="8" fillId="2" borderId="47" xfId="0" applyNumberFormat="1" applyFont="1" applyFill="1" applyBorder="1" applyAlignment="1" applyProtection="1">
      <alignment horizontal="center" vertical="center" wrapText="1"/>
      <protection locked="0"/>
    </xf>
    <xf numFmtId="4" fontId="8" fillId="2" borderId="49" xfId="0" applyNumberFormat="1" applyFont="1" applyFill="1" applyBorder="1" applyAlignment="1" applyProtection="1">
      <alignment horizontal="center" vertical="center" wrapText="1"/>
      <protection locked="0"/>
    </xf>
    <xf numFmtId="3" fontId="8" fillId="2" borderId="31" xfId="0" applyNumberFormat="1" applyFont="1" applyFill="1" applyBorder="1" applyAlignment="1">
      <alignment horizontal="center"/>
    </xf>
    <xf numFmtId="2" fontId="8" fillId="2" borderId="32" xfId="0" applyNumberFormat="1" applyFont="1" applyFill="1" applyBorder="1" applyAlignment="1">
      <alignment horizontal="center"/>
    </xf>
    <xf numFmtId="2" fontId="6" fillId="2" borderId="33" xfId="0" applyNumberFormat="1" applyFont="1" applyFill="1" applyBorder="1" applyAlignment="1" applyProtection="1">
      <alignment horizontal="center" vertical="center" wrapText="1"/>
      <protection locked="0"/>
    </xf>
    <xf numFmtId="166" fontId="8" fillId="2" borderId="48" xfId="0" applyNumberFormat="1" applyFont="1" applyFill="1" applyBorder="1" applyAlignment="1">
      <alignment horizontal="center"/>
    </xf>
    <xf numFmtId="166" fontId="8" fillId="2" borderId="32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32" xfId="0" applyFont="1" applyFill="1" applyBorder="1" applyAlignment="1" applyProtection="1">
      <alignment horizontal="center" vertical="center" wrapText="1"/>
      <protection locked="0"/>
    </xf>
    <xf numFmtId="0" fontId="8" fillId="2" borderId="33" xfId="0" applyFont="1" applyFill="1" applyBorder="1" applyAlignment="1" applyProtection="1">
      <alignment horizontal="center" vertical="center" wrapText="1"/>
      <protection locked="0"/>
    </xf>
    <xf numFmtId="0" fontId="0" fillId="0" borderId="4" xfId="0" applyFont="1" applyBorder="1" applyProtection="1"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0" fontId="6" fillId="2" borderId="0" xfId="0" applyFont="1" applyFill="1" applyBorder="1" applyAlignment="1" applyProtection="1">
      <alignment horizontal="right" vertical="center" wrapText="1"/>
      <protection locked="0"/>
    </xf>
    <xf numFmtId="0" fontId="6" fillId="2" borderId="5" xfId="0" applyFont="1" applyFill="1" applyBorder="1" applyAlignment="1" applyProtection="1">
      <alignment horizontal="right" vertical="center" wrapText="1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16" fillId="0" borderId="0" xfId="0" applyFont="1"/>
    <xf numFmtId="0" fontId="17" fillId="0" borderId="0" xfId="0" applyFont="1" applyAlignment="1"/>
    <xf numFmtId="0" fontId="15" fillId="0" borderId="0" xfId="0" applyFont="1" applyAlignment="1"/>
    <xf numFmtId="4" fontId="15" fillId="4" borderId="54" xfId="0" applyNumberFormat="1" applyFont="1" applyFill="1" applyBorder="1" applyAlignment="1">
      <alignment horizontal="center" vertical="center" wrapText="1"/>
    </xf>
    <xf numFmtId="4" fontId="15" fillId="4" borderId="2" xfId="0" applyNumberFormat="1" applyFont="1" applyFill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left" vertical="center" wrapText="1"/>
    </xf>
    <xf numFmtId="2" fontId="0" fillId="0" borderId="56" xfId="0" applyNumberFormat="1" applyBorder="1"/>
    <xf numFmtId="1" fontId="0" fillId="0" borderId="2" xfId="0" applyNumberFormat="1" applyBorder="1"/>
    <xf numFmtId="2" fontId="0" fillId="0" borderId="11" xfId="0" applyNumberFormat="1" applyBorder="1"/>
    <xf numFmtId="1" fontId="0" fillId="0" borderId="56" xfId="0" applyNumberFormat="1" applyBorder="1"/>
    <xf numFmtId="2" fontId="0" fillId="0" borderId="13" xfId="0" applyNumberFormat="1" applyBorder="1"/>
    <xf numFmtId="0" fontId="16" fillId="0" borderId="0" xfId="0" applyFont="1" applyBorder="1"/>
    <xf numFmtId="0" fontId="13" fillId="0" borderId="0" xfId="0" applyFont="1" applyBorder="1" applyAlignment="1" applyProtection="1">
      <alignment horizontal="right" vertical="center"/>
      <protection locked="0"/>
    </xf>
    <xf numFmtId="0" fontId="18" fillId="0" borderId="0" xfId="0" applyFont="1" applyBorder="1" applyAlignment="1" applyProtection="1">
      <alignment horizontal="right"/>
      <protection locked="0"/>
    </xf>
    <xf numFmtId="0" fontId="8" fillId="0" borderId="53" xfId="0" applyFont="1" applyBorder="1" applyAlignment="1" applyProtection="1">
      <alignment vertical="center"/>
      <protection locked="0"/>
    </xf>
    <xf numFmtId="0" fontId="0" fillId="0" borderId="53" xfId="0" applyBorder="1"/>
    <xf numFmtId="14" fontId="0" fillId="0" borderId="53" xfId="0" applyNumberFormat="1" applyBorder="1"/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164" fontId="4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164" fontId="4" fillId="0" borderId="0" xfId="0" applyNumberFormat="1" applyFont="1" applyBorder="1" applyAlignment="1" applyProtection="1">
      <alignment horizontal="center"/>
    </xf>
    <xf numFmtId="164" fontId="4" fillId="0" borderId="5" xfId="0" applyNumberFormat="1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right"/>
      <protection locked="0"/>
    </xf>
    <xf numFmtId="0" fontId="6" fillId="0" borderId="8" xfId="0" applyFont="1" applyBorder="1" applyAlignment="1" applyProtection="1">
      <alignment horizontal="left" vertical="center" textRotation="90" wrapText="1"/>
      <protection locked="0"/>
    </xf>
    <xf numFmtId="0" fontId="6" fillId="0" borderId="18" xfId="0" applyFont="1" applyBorder="1" applyAlignment="1" applyProtection="1">
      <alignment horizontal="left" vertical="center" textRotation="90" wrapText="1"/>
      <protection locked="0"/>
    </xf>
    <xf numFmtId="0" fontId="6" fillId="0" borderId="32" xfId="0" applyFont="1" applyBorder="1" applyAlignment="1" applyProtection="1">
      <alignment horizontal="left" vertical="center" textRotation="90" wrapText="1"/>
      <protection locked="0"/>
    </xf>
    <xf numFmtId="0" fontId="6" fillId="0" borderId="6" xfId="0" applyFont="1" applyBorder="1" applyAlignment="1" applyProtection="1">
      <alignment horizontal="center" vertical="center" textRotation="90" wrapText="1"/>
      <protection locked="0"/>
    </xf>
    <xf numFmtId="0" fontId="6" fillId="0" borderId="10" xfId="0" applyFont="1" applyBorder="1" applyAlignment="1" applyProtection="1">
      <alignment horizontal="center" vertical="center" textRotation="90" wrapText="1"/>
      <protection locked="0"/>
    </xf>
    <xf numFmtId="0" fontId="6" fillId="0" borderId="23" xfId="0" applyFont="1" applyBorder="1" applyAlignment="1" applyProtection="1">
      <alignment horizontal="center" vertical="center" textRotation="90" wrapText="1"/>
      <protection locked="0"/>
    </xf>
    <xf numFmtId="0" fontId="6" fillId="2" borderId="14" xfId="0" applyFont="1" applyFill="1" applyBorder="1" applyAlignment="1" applyProtection="1">
      <alignment horizontal="center" vertical="center" wrapText="1"/>
      <protection locked="0"/>
    </xf>
    <xf numFmtId="0" fontId="6" fillId="2" borderId="15" xfId="0" applyFont="1" applyFill="1" applyBorder="1" applyAlignment="1" applyProtection="1">
      <alignment horizontal="center" vertical="center" wrapText="1"/>
      <protection locked="0"/>
    </xf>
    <xf numFmtId="0" fontId="6" fillId="2" borderId="16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 textRotation="90" wrapText="1"/>
      <protection locked="0"/>
    </xf>
    <xf numFmtId="0" fontId="6" fillId="0" borderId="24" xfId="0" applyFont="1" applyBorder="1" applyAlignment="1" applyProtection="1">
      <alignment horizontal="center" vertical="center" textRotation="90" wrapText="1"/>
      <protection locked="0"/>
    </xf>
    <xf numFmtId="0" fontId="6" fillId="0" borderId="21" xfId="0" applyFont="1" applyBorder="1" applyAlignment="1" applyProtection="1">
      <alignment horizontal="center" vertical="center" textRotation="90" wrapText="1"/>
      <protection locked="0"/>
    </xf>
    <xf numFmtId="0" fontId="6" fillId="0" borderId="25" xfId="0" applyFont="1" applyBorder="1" applyAlignment="1" applyProtection="1">
      <alignment horizontal="center" vertical="center" textRotation="90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0" borderId="22" xfId="0" applyFont="1" applyBorder="1" applyAlignment="1" applyProtection="1">
      <alignment horizontal="center" vertical="center" textRotation="90" wrapText="1"/>
      <protection locked="0"/>
    </xf>
    <xf numFmtId="0" fontId="6" fillId="0" borderId="26" xfId="0" applyFont="1" applyBorder="1" applyAlignment="1" applyProtection="1">
      <alignment horizontal="center" vertical="center" textRotation="90" wrapText="1"/>
      <protection locked="0"/>
    </xf>
    <xf numFmtId="0" fontId="14" fillId="2" borderId="53" xfId="0" applyFont="1" applyFill="1" applyBorder="1" applyAlignment="1" applyProtection="1">
      <alignment horizontal="left" vertical="center"/>
      <protection locked="0"/>
    </xf>
    <xf numFmtId="2" fontId="6" fillId="3" borderId="21" xfId="0" applyNumberFormat="1" applyFont="1" applyFill="1" applyBorder="1" applyAlignment="1" applyProtection="1">
      <alignment horizontal="center" vertical="center" wrapText="1"/>
      <protection locked="0"/>
    </xf>
    <xf numFmtId="2" fontId="6" fillId="3" borderId="51" xfId="0" applyNumberFormat="1" applyFont="1" applyFill="1" applyBorder="1" applyAlignment="1" applyProtection="1">
      <alignment horizontal="center" vertical="center" wrapText="1"/>
      <protection locked="0"/>
    </xf>
    <xf numFmtId="2" fontId="6" fillId="3" borderId="30" xfId="0" applyNumberFormat="1" applyFont="1" applyFill="1" applyBorder="1" applyAlignment="1" applyProtection="1">
      <alignment horizontal="center" vertical="center" wrapText="1"/>
      <protection locked="0"/>
    </xf>
    <xf numFmtId="2" fontId="6" fillId="3" borderId="52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27" xfId="0" applyFont="1" applyFill="1" applyBorder="1" applyAlignment="1" applyProtection="1">
      <alignment horizontal="center" vertical="center" wrapText="1"/>
      <protection locked="0"/>
    </xf>
    <xf numFmtId="0" fontId="6" fillId="3" borderId="50" xfId="0" applyFont="1" applyFill="1" applyBorder="1" applyAlignment="1" applyProtection="1">
      <alignment horizontal="center" vertical="center" wrapText="1"/>
      <protection locked="0"/>
    </xf>
    <xf numFmtId="0" fontId="8" fillId="0" borderId="50" xfId="0" applyFont="1" applyBorder="1" applyAlignment="1" applyProtection="1">
      <alignment horizontal="right" vertical="center" wrapText="1"/>
      <protection locked="0"/>
    </xf>
    <xf numFmtId="0" fontId="8" fillId="0" borderId="28" xfId="0" applyFont="1" applyBorder="1" applyAlignment="1" applyProtection="1">
      <alignment horizontal="right" vertical="center" wrapText="1"/>
      <protection locked="0"/>
    </xf>
    <xf numFmtId="0" fontId="8" fillId="0" borderId="29" xfId="0" applyFont="1" applyBorder="1" applyAlignment="1" applyProtection="1">
      <alignment horizontal="right" vertical="center" wrapText="1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center" vertical="center" textRotation="90" wrapText="1"/>
      <protection locked="0"/>
    </xf>
    <xf numFmtId="0" fontId="6" fillId="0" borderId="19" xfId="0" applyFont="1" applyBorder="1" applyAlignment="1" applyProtection="1">
      <alignment horizontal="center" vertical="center" textRotation="90" wrapText="1"/>
      <protection locked="0"/>
    </xf>
    <xf numFmtId="0" fontId="6" fillId="0" borderId="33" xfId="0" applyFont="1" applyBorder="1" applyAlignment="1" applyProtection="1">
      <alignment horizontal="center" vertical="center" textRotation="90" wrapText="1"/>
      <protection locked="0"/>
    </xf>
    <xf numFmtId="0" fontId="6" fillId="0" borderId="8" xfId="0" applyFont="1" applyBorder="1" applyAlignment="1" applyProtection="1">
      <alignment horizontal="right" vertical="center" textRotation="90" wrapText="1"/>
      <protection locked="0"/>
    </xf>
    <xf numFmtId="0" fontId="6" fillId="0" borderId="18" xfId="0" applyFont="1" applyBorder="1" applyAlignment="1" applyProtection="1">
      <alignment horizontal="right" vertical="center" textRotation="90" wrapText="1"/>
      <protection locked="0"/>
    </xf>
    <xf numFmtId="0" fontId="6" fillId="0" borderId="32" xfId="0" applyFont="1" applyBorder="1" applyAlignment="1" applyProtection="1">
      <alignment horizontal="right" vertical="center" textRotation="90" wrapText="1"/>
      <protection locked="0"/>
    </xf>
    <xf numFmtId="0" fontId="6" fillId="0" borderId="7" xfId="0" applyFont="1" applyBorder="1" applyAlignment="1" applyProtection="1">
      <alignment horizontal="center" vertical="center" textRotation="90" wrapText="1"/>
      <protection locked="0"/>
    </xf>
    <xf numFmtId="0" fontId="6" fillId="0" borderId="17" xfId="0" applyFont="1" applyBorder="1" applyAlignment="1" applyProtection="1">
      <alignment horizontal="center" vertical="center" textRotation="90" wrapText="1"/>
      <protection locked="0"/>
    </xf>
    <xf numFmtId="0" fontId="6" fillId="0" borderId="31" xfId="0" applyFont="1" applyBorder="1" applyAlignment="1" applyProtection="1">
      <alignment horizontal="center" vertical="center" textRotation="90" wrapText="1"/>
      <protection locked="0"/>
    </xf>
    <xf numFmtId="0" fontId="8" fillId="0" borderId="53" xfId="0" applyFont="1" applyBorder="1" applyAlignment="1" applyProtection="1">
      <alignment horizontal="left" vertical="center"/>
      <protection locked="0"/>
    </xf>
    <xf numFmtId="0" fontId="6" fillId="2" borderId="0" xfId="0" applyFont="1" applyFill="1" applyBorder="1" applyAlignment="1" applyProtection="1">
      <alignment horizontal="right" vertical="center" wrapText="1"/>
      <protection locked="0"/>
    </xf>
    <xf numFmtId="0" fontId="6" fillId="2" borderId="5" xfId="0" applyFont="1" applyFill="1" applyBorder="1" applyAlignment="1" applyProtection="1">
      <alignment horizontal="right" vertical="center" wrapText="1"/>
      <protection locked="0"/>
    </xf>
    <xf numFmtId="0" fontId="8" fillId="0" borderId="4" xfId="0" applyFont="1" applyBorder="1" applyAlignment="1" applyProtection="1">
      <alignment horizontal="right" wrapText="1"/>
    </xf>
    <xf numFmtId="0" fontId="8" fillId="0" borderId="0" xfId="0" applyFont="1" applyBorder="1" applyAlignment="1" applyProtection="1">
      <alignment horizontal="right" wrapText="1"/>
    </xf>
    <xf numFmtId="0" fontId="8" fillId="0" borderId="5" xfId="0" applyFont="1" applyBorder="1" applyAlignment="1" applyProtection="1">
      <alignment horizontal="right" wrapText="1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5" fillId="0" borderId="0" xfId="0" applyFont="1" applyAlignment="1">
      <alignment horizontal="center" vertical="center"/>
    </xf>
    <xf numFmtId="0" fontId="15" fillId="3" borderId="14" xfId="0" applyFont="1" applyFill="1" applyBorder="1" applyAlignment="1">
      <alignment horizontal="center" vertical="center" wrapText="1"/>
    </xf>
    <xf numFmtId="0" fontId="15" fillId="3" borderId="15" xfId="0" applyFont="1" applyFill="1" applyBorder="1" applyAlignment="1">
      <alignment horizontal="center" vertical="center" wrapText="1"/>
    </xf>
    <xf numFmtId="4" fontId="15" fillId="4" borderId="14" xfId="0" applyNumberFormat="1" applyFont="1" applyFill="1" applyBorder="1" applyAlignment="1">
      <alignment horizontal="center" vertical="center" wrapText="1"/>
    </xf>
    <xf numFmtId="4" fontId="15" fillId="4" borderId="15" xfId="0" applyNumberFormat="1" applyFont="1" applyFill="1" applyBorder="1" applyAlignment="1">
      <alignment horizontal="center" vertical="center" wrapText="1"/>
    </xf>
    <xf numFmtId="4" fontId="15" fillId="4" borderId="16" xfId="0" applyNumberFormat="1" applyFont="1" applyFill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 wrapText="1"/>
    </xf>
    <xf numFmtId="0" fontId="8" fillId="0" borderId="53" xfId="0" applyFont="1" applyBorder="1" applyAlignment="1" applyProtection="1">
      <alignment horizontal="center" vertical="center"/>
      <protection locked="0"/>
    </xf>
    <xf numFmtId="2" fontId="6" fillId="3" borderId="57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6;&#1087;&#1080;&#1103;%20&#1087;&#1072;&#1089;&#1087;&#1086;&#1088;&#1090;%20138%20&#1085;&#1086;&#1074;&#1080;&#1081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спорт"/>
      <sheetName val=" розрахунок"/>
      <sheetName val="додаток"/>
      <sheetName val="variablesList"/>
    </sheetNames>
    <sheetDataSet>
      <sheetData sheetId="0">
        <row r="42">
          <cell r="R42">
            <v>9143.3908696487815</v>
          </cell>
          <cell r="S42">
            <v>38.28154835251005</v>
          </cell>
          <cell r="T42">
            <v>10.633763431252792</v>
          </cell>
        </row>
      </sheetData>
      <sheetData sheetId="1">
        <row r="7">
          <cell r="D7">
            <v>58514.84</v>
          </cell>
        </row>
        <row r="8">
          <cell r="D8">
            <v>55430.42</v>
          </cell>
        </row>
        <row r="9">
          <cell r="D9">
            <v>55584.36</v>
          </cell>
        </row>
        <row r="10">
          <cell r="D10">
            <v>52918.5</v>
          </cell>
        </row>
        <row r="11">
          <cell r="D11">
            <v>54969.58</v>
          </cell>
        </row>
        <row r="12">
          <cell r="D12">
            <v>55562.76</v>
          </cell>
        </row>
        <row r="13">
          <cell r="D13">
            <v>51107.54</v>
          </cell>
        </row>
        <row r="14">
          <cell r="D14">
            <v>47574.81</v>
          </cell>
        </row>
        <row r="15">
          <cell r="D15">
            <v>46916.29</v>
          </cell>
        </row>
        <row r="16">
          <cell r="D16">
            <v>46071.63</v>
          </cell>
        </row>
        <row r="17">
          <cell r="D17">
            <v>46517.05</v>
          </cell>
        </row>
        <row r="18">
          <cell r="D18">
            <v>50910.67</v>
          </cell>
        </row>
        <row r="19">
          <cell r="D19">
            <v>52419.839999999997</v>
          </cell>
        </row>
        <row r="20">
          <cell r="D20">
            <v>48821.56</v>
          </cell>
        </row>
        <row r="21">
          <cell r="D21">
            <v>49560.1</v>
          </cell>
        </row>
        <row r="22">
          <cell r="D22">
            <v>53854.59</v>
          </cell>
        </row>
        <row r="23">
          <cell r="D23">
            <v>55185</v>
          </cell>
        </row>
        <row r="24">
          <cell r="D24">
            <v>55702.51</v>
          </cell>
        </row>
        <row r="25">
          <cell r="D25">
            <v>57443.74</v>
          </cell>
        </row>
        <row r="26">
          <cell r="D26">
            <v>54788.54</v>
          </cell>
        </row>
        <row r="27">
          <cell r="D27">
            <v>49973.07</v>
          </cell>
        </row>
        <row r="28">
          <cell r="D28">
            <v>43391.8</v>
          </cell>
        </row>
        <row r="29">
          <cell r="D29">
            <v>43011.77</v>
          </cell>
        </row>
        <row r="30">
          <cell r="D30">
            <v>42617.22</v>
          </cell>
        </row>
        <row r="31">
          <cell r="D31">
            <v>43569.7</v>
          </cell>
        </row>
        <row r="32">
          <cell r="D32">
            <v>47848.800000000003</v>
          </cell>
        </row>
        <row r="33">
          <cell r="D33">
            <v>55249.08</v>
          </cell>
        </row>
        <row r="34">
          <cell r="D34">
            <v>49868.79</v>
          </cell>
        </row>
        <row r="35">
          <cell r="D35">
            <v>43480.47</v>
          </cell>
        </row>
        <row r="36">
          <cell r="D36">
            <v>49046.93</v>
          </cell>
        </row>
        <row r="37">
          <cell r="D37">
            <v>51310.67</v>
          </cell>
        </row>
        <row r="38">
          <cell r="D38">
            <v>1569222.6300000001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2"/>
  <sheetViews>
    <sheetView topLeftCell="A10" zoomScale="50" zoomScaleNormal="50" workbookViewId="0">
      <selection activeCell="O42" sqref="O42:T43"/>
    </sheetView>
  </sheetViews>
  <sheetFormatPr defaultRowHeight="14.4" x14ac:dyDescent="0.3"/>
  <sheetData>
    <row r="1" spans="1:28" ht="15.6" x14ac:dyDescent="0.3">
      <c r="A1" s="1" t="s">
        <v>7</v>
      </c>
      <c r="B1" s="2"/>
      <c r="C1" s="2"/>
      <c r="D1" s="2"/>
      <c r="E1" s="3"/>
      <c r="F1" s="3"/>
      <c r="G1" s="157" t="s">
        <v>35</v>
      </c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64"/>
      <c r="AA1" s="164"/>
      <c r="AB1" s="165"/>
    </row>
    <row r="2" spans="1:28" ht="15.6" x14ac:dyDescent="0.3">
      <c r="A2" s="4" t="s">
        <v>31</v>
      </c>
      <c r="B2" s="5"/>
      <c r="C2" s="6"/>
      <c r="D2" s="5"/>
      <c r="E2" s="7"/>
      <c r="F2" s="5"/>
      <c r="G2" s="156" t="s">
        <v>32</v>
      </c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8"/>
      <c r="AA2" s="8"/>
      <c r="AB2" s="9"/>
    </row>
    <row r="3" spans="1:28" ht="15.6" x14ac:dyDescent="0.3">
      <c r="A3" s="4" t="s">
        <v>33</v>
      </c>
      <c r="B3" s="7"/>
      <c r="C3" s="10"/>
      <c r="D3" s="7"/>
      <c r="E3" s="7"/>
      <c r="F3" s="5"/>
      <c r="G3" s="167" t="s">
        <v>37</v>
      </c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1"/>
      <c r="AA3" s="11"/>
      <c r="AB3" s="9"/>
    </row>
    <row r="4" spans="1:28" ht="15.6" x14ac:dyDescent="0.3">
      <c r="A4" s="12" t="s">
        <v>8</v>
      </c>
      <c r="B4" s="7"/>
      <c r="C4" s="7"/>
      <c r="D4" s="7"/>
      <c r="E4" s="7"/>
      <c r="F4" s="7"/>
      <c r="G4" s="11"/>
      <c r="H4" s="11"/>
      <c r="I4" s="11"/>
      <c r="J4" s="11"/>
      <c r="K4" s="11"/>
      <c r="L4" s="11"/>
      <c r="M4" s="167" t="s">
        <v>36</v>
      </c>
      <c r="N4" s="167"/>
      <c r="O4" s="167"/>
      <c r="P4" s="167"/>
      <c r="Q4" s="167"/>
      <c r="R4" s="167"/>
      <c r="S4" s="11"/>
      <c r="T4" s="11"/>
      <c r="U4" s="11"/>
      <c r="V4" s="11"/>
      <c r="W4" s="11"/>
      <c r="X4" s="11"/>
      <c r="Y4" s="11"/>
      <c r="Z4" s="11"/>
      <c r="AA4" s="11"/>
      <c r="AB4" s="9"/>
    </row>
    <row r="5" spans="1:28" ht="15.6" x14ac:dyDescent="0.3">
      <c r="A5" s="12" t="s">
        <v>42</v>
      </c>
      <c r="B5" s="7"/>
      <c r="C5" s="7"/>
      <c r="D5" s="7"/>
      <c r="E5" s="7"/>
      <c r="F5" s="5"/>
      <c r="G5" s="5"/>
      <c r="H5" s="5"/>
      <c r="I5" s="13"/>
      <c r="J5" s="13"/>
      <c r="K5" s="156" t="s">
        <v>34</v>
      </c>
      <c r="L5" s="156"/>
      <c r="M5" s="156"/>
      <c r="N5" s="156"/>
      <c r="O5" s="156"/>
      <c r="P5" s="156"/>
      <c r="Q5" s="156"/>
      <c r="R5" s="13"/>
      <c r="S5" s="13"/>
      <c r="T5" s="13"/>
      <c r="U5" s="13"/>
      <c r="V5" s="170" t="s">
        <v>23</v>
      </c>
      <c r="W5" s="170"/>
      <c r="X5" s="166">
        <v>42795</v>
      </c>
      <c r="Y5" s="166"/>
      <c r="Z5" s="14" t="s">
        <v>24</v>
      </c>
      <c r="AA5" s="168">
        <v>42825</v>
      </c>
      <c r="AB5" s="169"/>
    </row>
    <row r="6" spans="1:28" ht="15.75" thickBot="1" x14ac:dyDescent="0.3">
      <c r="A6" s="15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16"/>
    </row>
    <row r="7" spans="1:28" ht="15" thickBot="1" x14ac:dyDescent="0.35">
      <c r="A7" s="174" t="s">
        <v>0</v>
      </c>
      <c r="B7" s="158" t="s">
        <v>1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60"/>
      <c r="N7" s="158" t="s">
        <v>9</v>
      </c>
      <c r="O7" s="159"/>
      <c r="P7" s="159"/>
      <c r="Q7" s="159"/>
      <c r="R7" s="159"/>
      <c r="S7" s="159"/>
      <c r="T7" s="159"/>
      <c r="U7" s="159"/>
      <c r="V7" s="159"/>
      <c r="W7" s="159"/>
      <c r="X7" s="212" t="s">
        <v>38</v>
      </c>
      <c r="Y7" s="209" t="s">
        <v>39</v>
      </c>
      <c r="Z7" s="171" t="s">
        <v>43</v>
      </c>
      <c r="AA7" s="171" t="s">
        <v>44</v>
      </c>
      <c r="AB7" s="206" t="s">
        <v>45</v>
      </c>
    </row>
    <row r="8" spans="1:28" ht="15" thickBot="1" x14ac:dyDescent="0.35">
      <c r="A8" s="175"/>
      <c r="B8" s="161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3"/>
      <c r="N8" s="174" t="s">
        <v>46</v>
      </c>
      <c r="O8" s="180" t="s">
        <v>47</v>
      </c>
      <c r="P8" s="181"/>
      <c r="Q8" s="181"/>
      <c r="R8" s="181"/>
      <c r="S8" s="181"/>
      <c r="T8" s="181"/>
      <c r="U8" s="181"/>
      <c r="V8" s="181"/>
      <c r="W8" s="182"/>
      <c r="X8" s="213"/>
      <c r="Y8" s="210"/>
      <c r="Z8" s="172"/>
      <c r="AA8" s="172"/>
      <c r="AB8" s="207"/>
    </row>
    <row r="9" spans="1:28" ht="15" thickBot="1" x14ac:dyDescent="0.35">
      <c r="A9" s="175"/>
      <c r="B9" s="183" t="s">
        <v>10</v>
      </c>
      <c r="C9" s="185" t="s">
        <v>11</v>
      </c>
      <c r="D9" s="185" t="s">
        <v>12</v>
      </c>
      <c r="E9" s="185" t="s">
        <v>17</v>
      </c>
      <c r="F9" s="185" t="s">
        <v>18</v>
      </c>
      <c r="G9" s="185" t="s">
        <v>15</v>
      </c>
      <c r="H9" s="185" t="s">
        <v>19</v>
      </c>
      <c r="I9" s="185" t="s">
        <v>16</v>
      </c>
      <c r="J9" s="185" t="s">
        <v>14</v>
      </c>
      <c r="K9" s="185" t="s">
        <v>13</v>
      </c>
      <c r="L9" s="185" t="s">
        <v>20</v>
      </c>
      <c r="M9" s="190" t="s">
        <v>21</v>
      </c>
      <c r="N9" s="175"/>
      <c r="O9" s="177" t="s">
        <v>28</v>
      </c>
      <c r="P9" s="178"/>
      <c r="Q9" s="179"/>
      <c r="R9" s="187" t="s">
        <v>29</v>
      </c>
      <c r="S9" s="188"/>
      <c r="T9" s="189"/>
      <c r="U9" s="177" t="s">
        <v>30</v>
      </c>
      <c r="V9" s="178"/>
      <c r="W9" s="179"/>
      <c r="X9" s="213"/>
      <c r="Y9" s="210"/>
      <c r="Z9" s="172"/>
      <c r="AA9" s="172"/>
      <c r="AB9" s="207"/>
    </row>
    <row r="10" spans="1:28" ht="31.2" thickBot="1" x14ac:dyDescent="0.35">
      <c r="A10" s="176"/>
      <c r="B10" s="184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91"/>
      <c r="N10" s="176"/>
      <c r="O10" s="17" t="s">
        <v>25</v>
      </c>
      <c r="P10" s="18" t="s">
        <v>26</v>
      </c>
      <c r="Q10" s="19" t="s">
        <v>27</v>
      </c>
      <c r="R10" s="20" t="s">
        <v>25</v>
      </c>
      <c r="S10" s="21" t="s">
        <v>26</v>
      </c>
      <c r="T10" s="22" t="s">
        <v>27</v>
      </c>
      <c r="U10" s="20" t="s">
        <v>25</v>
      </c>
      <c r="V10" s="23" t="s">
        <v>26</v>
      </c>
      <c r="W10" s="24" t="s">
        <v>27</v>
      </c>
      <c r="X10" s="214"/>
      <c r="Y10" s="211"/>
      <c r="Z10" s="173"/>
      <c r="AA10" s="173"/>
      <c r="AB10" s="208"/>
    </row>
    <row r="11" spans="1:28" x14ac:dyDescent="0.3">
      <c r="A11" s="25">
        <v>1</v>
      </c>
      <c r="B11" s="26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8"/>
      <c r="N11" s="29"/>
      <c r="O11" s="30">
        <v>8324.9977290900006</v>
      </c>
      <c r="P11" s="31">
        <v>34.8551</v>
      </c>
      <c r="Q11" s="32">
        <v>9.6819722222222229</v>
      </c>
      <c r="R11" s="33">
        <v>9219.0934711499995</v>
      </c>
      <c r="S11" s="34">
        <v>38.598500000000001</v>
      </c>
      <c r="T11" s="35">
        <v>10.721805555555555</v>
      </c>
      <c r="U11" s="36"/>
      <c r="V11" s="37"/>
      <c r="W11" s="38"/>
      <c r="X11" s="39"/>
      <c r="Y11" s="40"/>
      <c r="Z11" s="41"/>
      <c r="AA11" s="41"/>
      <c r="AB11" s="42"/>
    </row>
    <row r="12" spans="1:28" x14ac:dyDescent="0.3">
      <c r="A12" s="43">
        <v>2</v>
      </c>
      <c r="B12" s="44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6"/>
      <c r="N12" s="47"/>
      <c r="O12" s="48">
        <v>8324.9977290900006</v>
      </c>
      <c r="P12" s="49">
        <v>34.8551</v>
      </c>
      <c r="Q12" s="50">
        <v>9.6819722222222229</v>
      </c>
      <c r="R12" s="51">
        <v>9219.0934711499995</v>
      </c>
      <c r="S12" s="52">
        <v>38.598500000000001</v>
      </c>
      <c r="T12" s="53">
        <v>10.721805555555555</v>
      </c>
      <c r="U12" s="54"/>
      <c r="V12" s="55"/>
      <c r="W12" s="56"/>
      <c r="X12" s="57"/>
      <c r="Y12" s="58"/>
      <c r="Z12" s="59"/>
      <c r="AA12" s="59"/>
      <c r="AB12" s="60"/>
    </row>
    <row r="13" spans="1:28" x14ac:dyDescent="0.3">
      <c r="A13" s="43">
        <v>3</v>
      </c>
      <c r="B13" s="61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3"/>
      <c r="N13" s="64"/>
      <c r="O13" s="65">
        <v>8324.9977290900006</v>
      </c>
      <c r="P13" s="66">
        <v>34.8551</v>
      </c>
      <c r="Q13" s="67">
        <v>9.6819722222222229</v>
      </c>
      <c r="R13" s="68">
        <v>9219.0934711499995</v>
      </c>
      <c r="S13" s="69">
        <v>38.598500000000001</v>
      </c>
      <c r="T13" s="70">
        <v>10.721805555555555</v>
      </c>
      <c r="U13" s="71"/>
      <c r="V13" s="72"/>
      <c r="W13" s="56"/>
      <c r="X13" s="73"/>
      <c r="Y13" s="58"/>
      <c r="Z13" s="59"/>
      <c r="AA13" s="59"/>
      <c r="AB13" s="60"/>
    </row>
    <row r="14" spans="1:28" x14ac:dyDescent="0.3">
      <c r="A14" s="43">
        <v>4</v>
      </c>
      <c r="B14" s="61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3"/>
      <c r="N14" s="64"/>
      <c r="O14" s="65">
        <v>8324.9977290900006</v>
      </c>
      <c r="P14" s="66">
        <v>34.8551</v>
      </c>
      <c r="Q14" s="67">
        <v>9.6819722222222229</v>
      </c>
      <c r="R14" s="68">
        <v>9219.0934711499995</v>
      </c>
      <c r="S14" s="69">
        <v>38.598500000000001</v>
      </c>
      <c r="T14" s="70">
        <v>10.721805555555555</v>
      </c>
      <c r="U14" s="71"/>
      <c r="V14" s="72"/>
      <c r="W14" s="56"/>
      <c r="X14" s="73"/>
      <c r="Y14" s="58"/>
      <c r="Z14" s="59"/>
      <c r="AA14" s="59"/>
      <c r="AB14" s="60"/>
    </row>
    <row r="15" spans="1:28" x14ac:dyDescent="0.3">
      <c r="A15" s="74">
        <v>5</v>
      </c>
      <c r="B15" s="75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7"/>
      <c r="N15" s="78"/>
      <c r="O15" s="65">
        <v>8324.9977290900006</v>
      </c>
      <c r="P15" s="66">
        <v>34.8551</v>
      </c>
      <c r="Q15" s="79">
        <v>9.6819722222222229</v>
      </c>
      <c r="R15" s="68">
        <v>9219.0934711499995</v>
      </c>
      <c r="S15" s="69">
        <v>38.598500000000001</v>
      </c>
      <c r="T15" s="80">
        <v>10.721805555555555</v>
      </c>
      <c r="U15" s="71"/>
      <c r="V15" s="72"/>
      <c r="W15" s="56"/>
      <c r="X15" s="81"/>
      <c r="Y15" s="82"/>
      <c r="Z15" s="83"/>
      <c r="AA15" s="83"/>
      <c r="AB15" s="84"/>
    </row>
    <row r="16" spans="1:28" x14ac:dyDescent="0.3">
      <c r="A16" s="43">
        <v>6</v>
      </c>
      <c r="B16" s="61">
        <v>89.628100000000003</v>
      </c>
      <c r="C16" s="62">
        <v>4.9683000000000002</v>
      </c>
      <c r="D16" s="62">
        <v>1.1501999999999999</v>
      </c>
      <c r="E16" s="62">
        <v>0.14000000000000001</v>
      </c>
      <c r="F16" s="62">
        <v>0.2094</v>
      </c>
      <c r="G16" s="62">
        <v>4.5999999999999999E-3</v>
      </c>
      <c r="H16" s="62">
        <v>5.62E-2</v>
      </c>
      <c r="I16" s="62">
        <v>4.3200000000000002E-2</v>
      </c>
      <c r="J16" s="62">
        <v>0.1023</v>
      </c>
      <c r="K16" s="62">
        <v>1.4E-3</v>
      </c>
      <c r="L16" s="62">
        <v>0.36330000000000001</v>
      </c>
      <c r="M16" s="63">
        <v>3.3329</v>
      </c>
      <c r="N16" s="64">
        <v>0.76319999999999999</v>
      </c>
      <c r="O16" s="48">
        <v>8265.9789071999985</v>
      </c>
      <c r="P16" s="85">
        <v>34.607999999999997</v>
      </c>
      <c r="Q16" s="50">
        <v>9.6133333333333315</v>
      </c>
      <c r="R16" s="51">
        <v>9154.3423476600001</v>
      </c>
      <c r="S16" s="85">
        <v>38.327399999999997</v>
      </c>
      <c r="T16" s="53">
        <v>10.6465</v>
      </c>
      <c r="U16" s="54">
        <v>11500.095700740001</v>
      </c>
      <c r="V16" s="86">
        <v>48.148600000000002</v>
      </c>
      <c r="W16" s="56">
        <v>13.374611111111111</v>
      </c>
      <c r="X16" s="73">
        <v>-2.4</v>
      </c>
      <c r="Y16" s="58">
        <v>-5</v>
      </c>
      <c r="Z16" s="59"/>
      <c r="AA16" s="59"/>
      <c r="AB16" s="60"/>
    </row>
    <row r="17" spans="1:28" x14ac:dyDescent="0.3">
      <c r="A17" s="74">
        <v>7</v>
      </c>
      <c r="B17" s="75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7"/>
      <c r="N17" s="78"/>
      <c r="O17" s="65">
        <v>8265.9789071999985</v>
      </c>
      <c r="P17" s="87">
        <v>34.607999999999997</v>
      </c>
      <c r="Q17" s="79">
        <v>9.6133333333333315</v>
      </c>
      <c r="R17" s="68">
        <v>9154.3423476600001</v>
      </c>
      <c r="S17" s="87">
        <v>38.327399999999997</v>
      </c>
      <c r="T17" s="80">
        <v>10.6465</v>
      </c>
      <c r="U17" s="71"/>
      <c r="V17" s="72"/>
      <c r="W17" s="56"/>
      <c r="X17" s="81"/>
      <c r="Y17" s="82"/>
      <c r="Z17" s="83"/>
      <c r="AA17" s="83"/>
      <c r="AB17" s="84"/>
    </row>
    <row r="18" spans="1:28" x14ac:dyDescent="0.3">
      <c r="A18" s="43">
        <v>8</v>
      </c>
      <c r="B18" s="44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6"/>
      <c r="N18" s="47"/>
      <c r="O18" s="65">
        <v>8265.9789071999985</v>
      </c>
      <c r="P18" s="87">
        <v>34.607999999999997</v>
      </c>
      <c r="Q18" s="67">
        <v>9.6133333333333315</v>
      </c>
      <c r="R18" s="68">
        <v>9154.3423476600001</v>
      </c>
      <c r="S18" s="87">
        <v>38.327399999999997</v>
      </c>
      <c r="T18" s="70">
        <v>10.6465</v>
      </c>
      <c r="U18" s="71"/>
      <c r="V18" s="88"/>
      <c r="W18" s="56"/>
      <c r="X18" s="73"/>
      <c r="Y18" s="58"/>
      <c r="Z18" s="59"/>
      <c r="AA18" s="59"/>
      <c r="AB18" s="60"/>
    </row>
    <row r="19" spans="1:28" x14ac:dyDescent="0.3">
      <c r="A19" s="43">
        <v>9</v>
      </c>
      <c r="B19" s="44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6"/>
      <c r="N19" s="47"/>
      <c r="O19" s="65">
        <v>8265.9789071999985</v>
      </c>
      <c r="P19" s="87">
        <v>34.607999999999997</v>
      </c>
      <c r="Q19" s="67">
        <v>9.6133333333333315</v>
      </c>
      <c r="R19" s="68">
        <v>9154.3423476600001</v>
      </c>
      <c r="S19" s="87">
        <v>38.327399999999997</v>
      </c>
      <c r="T19" s="70">
        <v>10.6465</v>
      </c>
      <c r="U19" s="71"/>
      <c r="V19" s="55"/>
      <c r="W19" s="56"/>
      <c r="X19" s="73"/>
      <c r="Y19" s="58"/>
      <c r="Z19" s="59"/>
      <c r="AA19" s="59"/>
      <c r="AB19" s="60"/>
    </row>
    <row r="20" spans="1:28" x14ac:dyDescent="0.3">
      <c r="A20" s="43">
        <v>10</v>
      </c>
      <c r="B20" s="89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1"/>
      <c r="N20" s="64"/>
      <c r="O20" s="65">
        <v>8265.9789071999985</v>
      </c>
      <c r="P20" s="87">
        <v>34.607999999999997</v>
      </c>
      <c r="Q20" s="67">
        <v>9.6133333333333315</v>
      </c>
      <c r="R20" s="68">
        <v>9154.3423476600001</v>
      </c>
      <c r="S20" s="87">
        <v>38.327399999999997</v>
      </c>
      <c r="T20" s="70">
        <v>10.6465</v>
      </c>
      <c r="U20" s="71"/>
      <c r="V20" s="72"/>
      <c r="W20" s="56"/>
      <c r="X20" s="73"/>
      <c r="Y20" s="58"/>
      <c r="Z20" s="59"/>
      <c r="AA20" s="59"/>
      <c r="AB20" s="60"/>
    </row>
    <row r="21" spans="1:28" x14ac:dyDescent="0.3">
      <c r="A21" s="43">
        <v>11</v>
      </c>
      <c r="B21" s="89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1"/>
      <c r="N21" s="64"/>
      <c r="O21" s="65">
        <v>8265.9789071999985</v>
      </c>
      <c r="P21" s="87">
        <v>34.607999999999997</v>
      </c>
      <c r="Q21" s="67">
        <v>9.6133333333333315</v>
      </c>
      <c r="R21" s="68">
        <v>9154.3423476600001</v>
      </c>
      <c r="S21" s="87">
        <v>38.327399999999997</v>
      </c>
      <c r="T21" s="70">
        <v>10.6465</v>
      </c>
      <c r="U21" s="71"/>
      <c r="V21" s="72"/>
      <c r="W21" s="56"/>
      <c r="X21" s="73"/>
      <c r="Y21" s="58"/>
      <c r="Z21" s="59"/>
      <c r="AA21" s="59"/>
      <c r="AB21" s="60"/>
    </row>
    <row r="22" spans="1:28" x14ac:dyDescent="0.3">
      <c r="A22" s="74">
        <v>12</v>
      </c>
      <c r="B22" s="92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4"/>
      <c r="N22" s="78"/>
      <c r="O22" s="65">
        <v>8265.9789071999985</v>
      </c>
      <c r="P22" s="87">
        <v>34.607999999999997</v>
      </c>
      <c r="Q22" s="79">
        <v>9.6133333333333315</v>
      </c>
      <c r="R22" s="68">
        <v>9154.3423476600001</v>
      </c>
      <c r="S22" s="87">
        <v>38.327399999999997</v>
      </c>
      <c r="T22" s="80">
        <v>10.6465</v>
      </c>
      <c r="U22" s="71"/>
      <c r="V22" s="72"/>
      <c r="W22" s="56"/>
      <c r="X22" s="81"/>
      <c r="Y22" s="82"/>
      <c r="Z22" s="83"/>
      <c r="AA22" s="83"/>
      <c r="AB22" s="84"/>
    </row>
    <row r="23" spans="1:28" x14ac:dyDescent="0.3">
      <c r="A23" s="43">
        <v>13</v>
      </c>
      <c r="B23" s="89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1"/>
      <c r="N23" s="64"/>
      <c r="O23" s="48">
        <v>8265.9789071999985</v>
      </c>
      <c r="P23" s="52">
        <v>34.607999999999997</v>
      </c>
      <c r="Q23" s="50">
        <v>9.6133333333333315</v>
      </c>
      <c r="R23" s="51">
        <v>9154.3423476600001</v>
      </c>
      <c r="S23" s="52">
        <v>38.327399999999997</v>
      </c>
      <c r="T23" s="53">
        <v>10.6465</v>
      </c>
      <c r="U23" s="54"/>
      <c r="V23" s="86"/>
      <c r="W23" s="56"/>
      <c r="X23" s="73"/>
      <c r="Y23" s="58"/>
      <c r="Z23" s="59"/>
      <c r="AA23" s="59"/>
      <c r="AB23" s="60"/>
    </row>
    <row r="24" spans="1:28" x14ac:dyDescent="0.3">
      <c r="A24" s="74">
        <v>14</v>
      </c>
      <c r="B24" s="92">
        <v>89.716800000000006</v>
      </c>
      <c r="C24" s="93">
        <v>4.8650000000000002</v>
      </c>
      <c r="D24" s="93">
        <v>0.9466</v>
      </c>
      <c r="E24" s="93">
        <v>0.1105</v>
      </c>
      <c r="F24" s="93">
        <v>0.1573</v>
      </c>
      <c r="G24" s="93">
        <v>4.7000000000000002E-3</v>
      </c>
      <c r="H24" s="93">
        <v>4.3900000000000002E-2</v>
      </c>
      <c r="I24" s="93">
        <v>3.2300000000000002E-2</v>
      </c>
      <c r="J24" s="93">
        <v>0.10780000000000001</v>
      </c>
      <c r="K24" s="93">
        <v>1.1000000000000001E-3</v>
      </c>
      <c r="L24" s="93">
        <v>0.32150000000000001</v>
      </c>
      <c r="M24" s="94">
        <v>3.6924999999999999</v>
      </c>
      <c r="N24" s="78">
        <v>0.76239999999999997</v>
      </c>
      <c r="O24" s="65">
        <v>8189.8109496899997</v>
      </c>
      <c r="P24" s="69">
        <v>34.289099999999998</v>
      </c>
      <c r="Q24" s="79">
        <v>9.5247499999999992</v>
      </c>
      <c r="R24" s="68">
        <v>9071.7255508499984</v>
      </c>
      <c r="S24" s="69">
        <v>37.981499999999997</v>
      </c>
      <c r="T24" s="80">
        <v>10.550416666666665</v>
      </c>
      <c r="U24" s="71">
        <v>11402.55103518</v>
      </c>
      <c r="V24" s="72">
        <v>47.740200000000002</v>
      </c>
      <c r="W24" s="56">
        <v>13.261166666666666</v>
      </c>
      <c r="X24" s="81">
        <v>-2.8</v>
      </c>
      <c r="Y24" s="82">
        <v>4.2</v>
      </c>
      <c r="Z24" s="83">
        <v>1.47</v>
      </c>
      <c r="AA24" s="83">
        <v>0.76</v>
      </c>
      <c r="AB24" s="84" t="s">
        <v>40</v>
      </c>
    </row>
    <row r="25" spans="1:28" x14ac:dyDescent="0.3">
      <c r="A25" s="43">
        <v>15</v>
      </c>
      <c r="B25" s="89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1"/>
      <c r="N25" s="64"/>
      <c r="O25" s="65">
        <v>8189.8109496899997</v>
      </c>
      <c r="P25" s="69">
        <v>34.289099999999998</v>
      </c>
      <c r="Q25" s="67">
        <v>9.5247499999999992</v>
      </c>
      <c r="R25" s="68">
        <v>9071.7255508499984</v>
      </c>
      <c r="S25" s="69">
        <v>37.981499999999997</v>
      </c>
      <c r="T25" s="70">
        <v>10.550416666666665</v>
      </c>
      <c r="U25" s="71"/>
      <c r="V25" s="72"/>
      <c r="W25" s="56"/>
      <c r="X25" s="73"/>
      <c r="Y25" s="58"/>
      <c r="Z25" s="59"/>
      <c r="AA25" s="59"/>
      <c r="AB25" s="60"/>
    </row>
    <row r="26" spans="1:28" x14ac:dyDescent="0.3">
      <c r="A26" s="43">
        <v>16</v>
      </c>
      <c r="B26" s="89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1"/>
      <c r="N26" s="64"/>
      <c r="O26" s="65">
        <v>8189.8109496899997</v>
      </c>
      <c r="P26" s="69">
        <v>34.289099999999998</v>
      </c>
      <c r="Q26" s="50">
        <v>9.5247499999999992</v>
      </c>
      <c r="R26" s="68">
        <v>9071.7255508499984</v>
      </c>
      <c r="S26" s="69">
        <v>37.981499999999997</v>
      </c>
      <c r="T26" s="53">
        <v>10.550416666666665</v>
      </c>
      <c r="U26" s="71"/>
      <c r="V26" s="86"/>
      <c r="W26" s="56"/>
      <c r="X26" s="73"/>
      <c r="Y26" s="58"/>
      <c r="Z26" s="59"/>
      <c r="AA26" s="59"/>
      <c r="AB26" s="60"/>
    </row>
    <row r="27" spans="1:28" x14ac:dyDescent="0.3">
      <c r="A27" s="43">
        <v>17</v>
      </c>
      <c r="B27" s="89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1"/>
      <c r="N27" s="64"/>
      <c r="O27" s="65">
        <v>8189.8109496899997</v>
      </c>
      <c r="P27" s="69">
        <v>34.289099999999998</v>
      </c>
      <c r="Q27" s="67">
        <v>9.5247499999999992</v>
      </c>
      <c r="R27" s="68">
        <v>9071.7255508499984</v>
      </c>
      <c r="S27" s="69">
        <v>37.981499999999997</v>
      </c>
      <c r="T27" s="70">
        <v>10.550416666666665</v>
      </c>
      <c r="U27" s="71"/>
      <c r="V27" s="72"/>
      <c r="W27" s="56"/>
      <c r="X27" s="73"/>
      <c r="Y27" s="58"/>
      <c r="Z27" s="59"/>
      <c r="AA27" s="59"/>
      <c r="AB27" s="60"/>
    </row>
    <row r="28" spans="1:28" x14ac:dyDescent="0.3">
      <c r="A28" s="43">
        <v>18</v>
      </c>
      <c r="B28" s="89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1"/>
      <c r="N28" s="64"/>
      <c r="O28" s="65">
        <v>8189.8109496899997</v>
      </c>
      <c r="P28" s="69">
        <v>34.289099999999998</v>
      </c>
      <c r="Q28" s="67">
        <v>9.5247499999999992</v>
      </c>
      <c r="R28" s="68">
        <v>9071.7255508499984</v>
      </c>
      <c r="S28" s="69">
        <v>37.981499999999997</v>
      </c>
      <c r="T28" s="70">
        <v>10.550416666666665</v>
      </c>
      <c r="U28" s="71"/>
      <c r="V28" s="72"/>
      <c r="W28" s="56"/>
      <c r="X28" s="73"/>
      <c r="Y28" s="58"/>
      <c r="Z28" s="59"/>
      <c r="AA28" s="59"/>
      <c r="AB28" s="60"/>
    </row>
    <row r="29" spans="1:28" x14ac:dyDescent="0.3">
      <c r="A29" s="74">
        <v>19</v>
      </c>
      <c r="B29" s="92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4"/>
      <c r="N29" s="78"/>
      <c r="O29" s="65">
        <v>8189.8109496899997</v>
      </c>
      <c r="P29" s="69">
        <v>34.289099999999998</v>
      </c>
      <c r="Q29" s="79">
        <v>9.5247499999999992</v>
      </c>
      <c r="R29" s="68">
        <v>9071.7255508499984</v>
      </c>
      <c r="S29" s="69">
        <v>37.981499999999997</v>
      </c>
      <c r="T29" s="80">
        <v>10.550416666666665</v>
      </c>
      <c r="U29" s="71"/>
      <c r="V29" s="72"/>
      <c r="W29" s="56"/>
      <c r="X29" s="81"/>
      <c r="Y29" s="82"/>
      <c r="Z29" s="83"/>
      <c r="AA29" s="83"/>
      <c r="AB29" s="84"/>
    </row>
    <row r="30" spans="1:28" x14ac:dyDescent="0.3">
      <c r="A30" s="43">
        <v>20</v>
      </c>
      <c r="B30" s="89">
        <v>89.782200000000003</v>
      </c>
      <c r="C30" s="90">
        <v>4.8308999999999997</v>
      </c>
      <c r="D30" s="90">
        <v>0.9395</v>
      </c>
      <c r="E30" s="90">
        <v>0.10780000000000001</v>
      </c>
      <c r="F30" s="90">
        <v>0.15479999999999999</v>
      </c>
      <c r="G30" s="90">
        <v>4.7000000000000002E-3</v>
      </c>
      <c r="H30" s="90">
        <v>4.36E-2</v>
      </c>
      <c r="I30" s="90">
        <v>3.15E-2</v>
      </c>
      <c r="J30" s="90">
        <v>0.1045</v>
      </c>
      <c r="K30" s="90">
        <v>1.1000000000000001E-3</v>
      </c>
      <c r="L30" s="90">
        <v>0.32069999999999999</v>
      </c>
      <c r="M30" s="91">
        <v>3.6787000000000001</v>
      </c>
      <c r="N30" s="64">
        <v>0.76170000000000004</v>
      </c>
      <c r="O30" s="48">
        <v>8185.7028002100005</v>
      </c>
      <c r="P30" s="85">
        <v>34.271900000000002</v>
      </c>
      <c r="Q30" s="50">
        <v>9.5199722222222221</v>
      </c>
      <c r="R30" s="51">
        <v>9067.3785554699989</v>
      </c>
      <c r="S30" s="85">
        <v>37.963299999999997</v>
      </c>
      <c r="T30" s="53">
        <v>10.545361111111109</v>
      </c>
      <c r="U30" s="54">
        <v>11402.049458790001</v>
      </c>
      <c r="V30" s="86">
        <v>47.738100000000003</v>
      </c>
      <c r="W30" s="56">
        <v>13.260583333333333</v>
      </c>
      <c r="X30" s="73">
        <v>-8.3000000000000007</v>
      </c>
      <c r="Y30" s="58">
        <v>-9</v>
      </c>
      <c r="Z30" s="59"/>
      <c r="AA30" s="59"/>
      <c r="AB30" s="60"/>
    </row>
    <row r="31" spans="1:28" x14ac:dyDescent="0.3">
      <c r="A31" s="74">
        <v>21</v>
      </c>
      <c r="B31" s="92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4"/>
      <c r="N31" s="78"/>
      <c r="O31" s="65">
        <v>8185.7028002100005</v>
      </c>
      <c r="P31" s="87">
        <v>34.271900000000002</v>
      </c>
      <c r="Q31" s="79">
        <v>9.5199722222222221</v>
      </c>
      <c r="R31" s="68">
        <v>9067.3785554699989</v>
      </c>
      <c r="S31" s="87">
        <v>37.963299999999997</v>
      </c>
      <c r="T31" s="80">
        <v>10.545361111111109</v>
      </c>
      <c r="U31" s="71"/>
      <c r="V31" s="72"/>
      <c r="W31" s="56"/>
      <c r="X31" s="81"/>
      <c r="Y31" s="82"/>
      <c r="Z31" s="83"/>
      <c r="AA31" s="83"/>
      <c r="AB31" s="84"/>
    </row>
    <row r="32" spans="1:28" x14ac:dyDescent="0.3">
      <c r="A32" s="43">
        <v>22</v>
      </c>
      <c r="B32" s="89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1"/>
      <c r="N32" s="64"/>
      <c r="O32" s="65">
        <v>8185.7028002100005</v>
      </c>
      <c r="P32" s="87">
        <v>34.271900000000002</v>
      </c>
      <c r="Q32" s="67">
        <v>9.5199722222222221</v>
      </c>
      <c r="R32" s="68">
        <v>9067.3785554699989</v>
      </c>
      <c r="S32" s="87">
        <v>37.963299999999997</v>
      </c>
      <c r="T32" s="70">
        <v>10.545361111111109</v>
      </c>
      <c r="U32" s="71"/>
      <c r="V32" s="86"/>
      <c r="W32" s="56"/>
      <c r="X32" s="73"/>
      <c r="Y32" s="58"/>
      <c r="Z32" s="45"/>
      <c r="AA32" s="45"/>
      <c r="AB32" s="95"/>
    </row>
    <row r="33" spans="1:28" x14ac:dyDescent="0.3">
      <c r="A33" s="43">
        <v>23</v>
      </c>
      <c r="B33" s="89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1"/>
      <c r="N33" s="64"/>
      <c r="O33" s="65">
        <v>8185.7028002100005</v>
      </c>
      <c r="P33" s="87">
        <v>34.271900000000002</v>
      </c>
      <c r="Q33" s="67">
        <v>9.5199722222222221</v>
      </c>
      <c r="R33" s="68">
        <v>9067.3785554699989</v>
      </c>
      <c r="S33" s="87">
        <v>37.963299999999997</v>
      </c>
      <c r="T33" s="70">
        <v>10.545361111111109</v>
      </c>
      <c r="U33" s="71"/>
      <c r="V33" s="72"/>
      <c r="W33" s="56"/>
      <c r="X33" s="96"/>
      <c r="Y33" s="58"/>
      <c r="Z33" s="97"/>
      <c r="AA33" s="97"/>
      <c r="AB33" s="98"/>
    </row>
    <row r="34" spans="1:28" x14ac:dyDescent="0.3">
      <c r="A34" s="43">
        <v>24</v>
      </c>
      <c r="B34" s="89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1"/>
      <c r="N34" s="64"/>
      <c r="O34" s="65">
        <v>8185.7028002100005</v>
      </c>
      <c r="P34" s="87">
        <v>34.271900000000002</v>
      </c>
      <c r="Q34" s="67">
        <v>9.5199722222222221</v>
      </c>
      <c r="R34" s="68">
        <v>9067.3785554699989</v>
      </c>
      <c r="S34" s="87">
        <v>37.963299999999997</v>
      </c>
      <c r="T34" s="70">
        <v>10.545361111111109</v>
      </c>
      <c r="U34" s="71"/>
      <c r="V34" s="72"/>
      <c r="W34" s="56"/>
      <c r="X34" s="96"/>
      <c r="Y34" s="58"/>
      <c r="Z34" s="97"/>
      <c r="AA34" s="97"/>
      <c r="AB34" s="98"/>
    </row>
    <row r="35" spans="1:28" x14ac:dyDescent="0.3">
      <c r="A35" s="43">
        <v>25</v>
      </c>
      <c r="B35" s="89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1"/>
      <c r="N35" s="64"/>
      <c r="O35" s="65">
        <v>8185.7028002100005</v>
      </c>
      <c r="P35" s="87">
        <v>34.271900000000002</v>
      </c>
      <c r="Q35" s="67">
        <v>9.5199722222222221</v>
      </c>
      <c r="R35" s="68">
        <v>9067.3785554699989</v>
      </c>
      <c r="S35" s="87">
        <v>37.963299999999997</v>
      </c>
      <c r="T35" s="70">
        <v>10.545361111111109</v>
      </c>
      <c r="U35" s="71"/>
      <c r="V35" s="72"/>
      <c r="W35" s="56"/>
      <c r="X35" s="96"/>
      <c r="Y35" s="58"/>
      <c r="Z35" s="99"/>
      <c r="AA35" s="99"/>
      <c r="AB35" s="100"/>
    </row>
    <row r="36" spans="1:28" x14ac:dyDescent="0.3">
      <c r="A36" s="74">
        <v>26</v>
      </c>
      <c r="B36" s="92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4"/>
      <c r="N36" s="78"/>
      <c r="O36" s="65">
        <v>8185.7028002100005</v>
      </c>
      <c r="P36" s="87">
        <v>34.271900000000002</v>
      </c>
      <c r="Q36" s="79">
        <v>9.5199722222222221</v>
      </c>
      <c r="R36" s="68">
        <v>9067.3785554699989</v>
      </c>
      <c r="S36" s="87">
        <v>37.963299999999997</v>
      </c>
      <c r="T36" s="80">
        <v>10.545361111111109</v>
      </c>
      <c r="U36" s="71"/>
      <c r="V36" s="72"/>
      <c r="W36" s="56"/>
      <c r="X36" s="101"/>
      <c r="Y36" s="82"/>
      <c r="Z36" s="41"/>
      <c r="AA36" s="41"/>
      <c r="AB36" s="42"/>
    </row>
    <row r="37" spans="1:28" x14ac:dyDescent="0.3">
      <c r="A37" s="43">
        <v>27</v>
      </c>
      <c r="B37" s="89">
        <v>89.78</v>
      </c>
      <c r="C37" s="90">
        <v>5.1853999999999996</v>
      </c>
      <c r="D37" s="90">
        <v>1.3249</v>
      </c>
      <c r="E37" s="90">
        <v>0.15359999999999999</v>
      </c>
      <c r="F37" s="90">
        <v>0.2208</v>
      </c>
      <c r="G37" s="90">
        <v>4.5999999999999999E-3</v>
      </c>
      <c r="H37" s="90">
        <v>5.3400000000000003E-2</v>
      </c>
      <c r="I37" s="90">
        <v>3.8100000000000002E-2</v>
      </c>
      <c r="J37" s="90">
        <v>7.4999999999999997E-2</v>
      </c>
      <c r="K37" s="90">
        <v>1.1000000000000001E-3</v>
      </c>
      <c r="L37" s="90">
        <v>0.3342</v>
      </c>
      <c r="M37" s="91">
        <v>2.8289</v>
      </c>
      <c r="N37" s="64">
        <v>0.76</v>
      </c>
      <c r="O37" s="65">
        <v>8337.9909460500003</v>
      </c>
      <c r="P37" s="87">
        <v>34.909500000000001</v>
      </c>
      <c r="Q37" s="67">
        <v>9.6970833333333335</v>
      </c>
      <c r="R37" s="68">
        <v>9233.1376100699999</v>
      </c>
      <c r="S37" s="87">
        <v>38.657299999999999</v>
      </c>
      <c r="T37" s="70">
        <v>10.738138888888889</v>
      </c>
      <c r="U37" s="71">
        <v>11623.865646120001</v>
      </c>
      <c r="V37" s="72">
        <v>48.666800000000002</v>
      </c>
      <c r="W37" s="56">
        <v>13.518555555555556</v>
      </c>
      <c r="X37" s="96">
        <v>7.6</v>
      </c>
      <c r="Y37" s="58">
        <v>-1.4</v>
      </c>
      <c r="Z37" s="97"/>
      <c r="AA37" s="97"/>
      <c r="AB37" s="98"/>
    </row>
    <row r="38" spans="1:28" x14ac:dyDescent="0.3">
      <c r="A38" s="74">
        <v>28</v>
      </c>
      <c r="B38" s="92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4"/>
      <c r="N38" s="78"/>
      <c r="O38" s="65">
        <v>8337.9909460500003</v>
      </c>
      <c r="P38" s="87">
        <v>34.909500000000001</v>
      </c>
      <c r="Q38" s="79">
        <v>9.6970833333333335</v>
      </c>
      <c r="R38" s="68">
        <v>9233.1376100699999</v>
      </c>
      <c r="S38" s="87">
        <v>38.657299999999999</v>
      </c>
      <c r="T38" s="80">
        <v>10.738138888888889</v>
      </c>
      <c r="U38" s="102"/>
      <c r="V38" s="72"/>
      <c r="W38" s="56"/>
      <c r="X38" s="101"/>
      <c r="Y38" s="82"/>
      <c r="Z38" s="41"/>
      <c r="AA38" s="41"/>
      <c r="AB38" s="42"/>
    </row>
    <row r="39" spans="1:28" x14ac:dyDescent="0.3">
      <c r="A39" s="43">
        <v>29</v>
      </c>
      <c r="B39" s="89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1"/>
      <c r="N39" s="64"/>
      <c r="O39" s="65">
        <v>8337.9909460500003</v>
      </c>
      <c r="P39" s="87">
        <v>34.909500000000001</v>
      </c>
      <c r="Q39" s="79">
        <v>9.6970833333333335</v>
      </c>
      <c r="R39" s="68">
        <v>9233.1376100699999</v>
      </c>
      <c r="S39" s="87">
        <v>38.657299999999999</v>
      </c>
      <c r="T39" s="80">
        <v>10.738138888888889</v>
      </c>
      <c r="U39" s="103"/>
      <c r="V39" s="86"/>
      <c r="W39" s="56"/>
      <c r="X39" s="73"/>
      <c r="Y39" s="58"/>
      <c r="Z39" s="97"/>
      <c r="AA39" s="97"/>
      <c r="AB39" s="98"/>
    </row>
    <row r="40" spans="1:28" x14ac:dyDescent="0.3">
      <c r="A40" s="104">
        <v>30</v>
      </c>
      <c r="B40" s="105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7"/>
      <c r="N40" s="108"/>
      <c r="O40" s="65">
        <v>8337.9909460500003</v>
      </c>
      <c r="P40" s="87">
        <v>34.909500000000001</v>
      </c>
      <c r="Q40" s="79">
        <v>9.6970833333333335</v>
      </c>
      <c r="R40" s="68">
        <v>9233.1376100699999</v>
      </c>
      <c r="S40" s="87">
        <v>38.657299999999999</v>
      </c>
      <c r="T40" s="80">
        <v>10.738138888888889</v>
      </c>
      <c r="U40" s="103"/>
      <c r="V40" s="86"/>
      <c r="W40" s="56"/>
      <c r="X40" s="109"/>
      <c r="Y40" s="110"/>
      <c r="Z40" s="111"/>
      <c r="AA40" s="111"/>
      <c r="AB40" s="112"/>
    </row>
    <row r="41" spans="1:28" ht="15" thickBot="1" x14ac:dyDescent="0.35">
      <c r="A41" s="113">
        <v>31</v>
      </c>
      <c r="B41" s="114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6"/>
      <c r="N41" s="117"/>
      <c r="O41" s="118">
        <v>9041.5354290899995</v>
      </c>
      <c r="P41" s="119">
        <v>37.8551</v>
      </c>
      <c r="Q41" s="120">
        <v>10.515305555555555</v>
      </c>
      <c r="R41" s="121">
        <v>9233.1376100699999</v>
      </c>
      <c r="S41" s="119">
        <v>38.657299999999999</v>
      </c>
      <c r="T41" s="122">
        <v>10.738138888888889</v>
      </c>
      <c r="U41" s="123"/>
      <c r="V41" s="124"/>
      <c r="W41" s="125"/>
      <c r="X41" s="126"/>
      <c r="Y41" s="127"/>
      <c r="Z41" s="128"/>
      <c r="AA41" s="128"/>
      <c r="AB41" s="129"/>
    </row>
    <row r="42" spans="1:28" ht="15" thickBot="1" x14ac:dyDescent="0.35">
      <c r="A42" s="221" t="s">
        <v>41</v>
      </c>
      <c r="B42" s="222"/>
      <c r="C42" s="222"/>
      <c r="D42" s="222"/>
      <c r="E42" s="222"/>
      <c r="F42" s="222"/>
      <c r="G42" s="222"/>
      <c r="H42" s="222"/>
      <c r="I42" s="222"/>
      <c r="J42" s="222"/>
      <c r="K42" s="222"/>
      <c r="L42" s="222"/>
      <c r="M42" s="222"/>
      <c r="N42" s="223"/>
      <c r="O42" s="197">
        <f>SUMPRODUCT(O11:O41,'[1] розрахунок'!D7:D37)/'[1] розрахунок'!D38</f>
        <v>8278.6458131619056</v>
      </c>
      <c r="P42" s="193">
        <f>SUMPRODUCT(P11:P41,'[1] розрахунок'!D7:D37)/'[1] розрахунок'!D38</f>
        <v>34.661033801132469</v>
      </c>
      <c r="Q42" s="235">
        <f>SUMPRODUCT(Q11:Q41,'[1] розрахунок'!D7:D37)/'[1] розрахунок'!D38</f>
        <v>9.6280649447590196</v>
      </c>
      <c r="R42" s="197">
        <f>SUMPRODUCT(R11:R41,'[1] розрахунок'!D7:D37)/'[1] розрахунок'!D38</f>
        <v>9143.3908696487815</v>
      </c>
      <c r="S42" s="193">
        <f>SUMPRODUCT(S11:S41,'[1] розрахунок'!D7:D37)/'[1] розрахунок'!D38</f>
        <v>38.28154835251005</v>
      </c>
      <c r="T42" s="195">
        <f>SUMPRODUCT(T11:T41,'[1] розрахунок'!D7:D37)/'[1] розрахунок'!D38</f>
        <v>10.633763431252792</v>
      </c>
      <c r="U42" s="202"/>
      <c r="V42" s="203"/>
      <c r="W42" s="203"/>
      <c r="X42" s="204"/>
      <c r="Y42" s="204"/>
      <c r="Z42" s="204"/>
      <c r="AA42" s="204"/>
      <c r="AB42" s="205"/>
    </row>
    <row r="43" spans="1:28" ht="15" thickBot="1" x14ac:dyDescent="0.35">
      <c r="A43" s="130"/>
      <c r="B43" s="131"/>
      <c r="C43" s="131"/>
      <c r="D43" s="131"/>
      <c r="E43" s="131"/>
      <c r="F43" s="131"/>
      <c r="G43" s="131"/>
      <c r="H43" s="199" t="s">
        <v>2</v>
      </c>
      <c r="I43" s="200"/>
      <c r="J43" s="200"/>
      <c r="K43" s="200"/>
      <c r="L43" s="200"/>
      <c r="M43" s="200"/>
      <c r="N43" s="201"/>
      <c r="O43" s="198"/>
      <c r="P43" s="194"/>
      <c r="Q43" s="196"/>
      <c r="R43" s="198"/>
      <c r="S43" s="194"/>
      <c r="T43" s="196"/>
      <c r="U43" s="218"/>
      <c r="V43" s="219"/>
      <c r="W43" s="219"/>
      <c r="X43" s="219"/>
      <c r="Y43" s="219"/>
      <c r="Z43" s="219"/>
      <c r="AA43" s="219"/>
      <c r="AB43" s="220"/>
    </row>
    <row r="44" spans="1:28" x14ac:dyDescent="0.3">
      <c r="A44" s="15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216"/>
      <c r="V44" s="216"/>
      <c r="W44" s="216"/>
      <c r="X44" s="216"/>
      <c r="Y44" s="216"/>
      <c r="Z44" s="216"/>
      <c r="AA44" s="216"/>
      <c r="AB44" s="217"/>
    </row>
    <row r="45" spans="1:28" x14ac:dyDescent="0.3">
      <c r="A45" s="15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132"/>
      <c r="V45" s="132"/>
      <c r="W45" s="132"/>
      <c r="X45" s="132"/>
      <c r="Y45" s="132"/>
      <c r="Z45" s="132"/>
      <c r="AA45" s="132"/>
      <c r="AB45" s="133"/>
    </row>
    <row r="46" spans="1:28" x14ac:dyDescent="0.3">
      <c r="A46" s="15"/>
      <c r="B46" s="215" t="s">
        <v>62</v>
      </c>
      <c r="C46" s="215"/>
      <c r="D46" s="215"/>
      <c r="E46" s="215"/>
      <c r="F46" s="215"/>
      <c r="G46" s="215"/>
      <c r="H46" s="215"/>
      <c r="I46" s="215"/>
      <c r="J46" s="215"/>
      <c r="K46" s="215"/>
      <c r="L46" s="215"/>
      <c r="M46" s="215"/>
      <c r="N46" s="215"/>
      <c r="O46" s="215"/>
      <c r="P46" s="215"/>
      <c r="Q46" s="215"/>
      <c r="R46" s="215"/>
      <c r="S46" s="215"/>
      <c r="T46" s="215"/>
      <c r="U46" s="215"/>
      <c r="V46" s="215"/>
      <c r="W46" s="215"/>
      <c r="X46" s="215"/>
      <c r="Y46" s="215"/>
      <c r="Z46" s="215"/>
      <c r="AA46" s="215"/>
      <c r="AB46" s="16"/>
    </row>
    <row r="47" spans="1:28" x14ac:dyDescent="0.3">
      <c r="A47" s="15"/>
      <c r="B47" s="7"/>
      <c r="C47" s="134" t="s">
        <v>3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134" t="s">
        <v>4</v>
      </c>
      <c r="P47" s="7"/>
      <c r="Q47" s="7"/>
      <c r="R47" s="134" t="s">
        <v>5</v>
      </c>
      <c r="S47" s="7"/>
      <c r="T47" s="7"/>
      <c r="U47" s="7"/>
      <c r="V47" s="134" t="s">
        <v>6</v>
      </c>
      <c r="W47" s="7"/>
      <c r="X47" s="7"/>
      <c r="Y47" s="7"/>
      <c r="Z47" s="7"/>
      <c r="AA47" s="7"/>
      <c r="AB47" s="16"/>
    </row>
    <row r="48" spans="1:28" x14ac:dyDescent="0.3">
      <c r="A48" s="15"/>
      <c r="B48" s="215" t="s">
        <v>63</v>
      </c>
      <c r="C48" s="215"/>
      <c r="D48" s="215"/>
      <c r="E48" s="215"/>
      <c r="F48" s="215"/>
      <c r="G48" s="215"/>
      <c r="H48" s="215"/>
      <c r="I48" s="215"/>
      <c r="J48" s="215"/>
      <c r="K48" s="215"/>
      <c r="L48" s="215"/>
      <c r="M48" s="215"/>
      <c r="N48" s="215"/>
      <c r="O48" s="215"/>
      <c r="P48" s="215"/>
      <c r="Q48" s="215"/>
      <c r="R48" s="215"/>
      <c r="S48" s="215"/>
      <c r="T48" s="215"/>
      <c r="U48" s="215"/>
      <c r="V48" s="215"/>
      <c r="W48" s="215"/>
      <c r="X48" s="215"/>
      <c r="Y48" s="215"/>
      <c r="Z48" s="215"/>
      <c r="AA48" s="215"/>
      <c r="AB48" s="16"/>
    </row>
    <row r="49" spans="1:28" x14ac:dyDescent="0.3">
      <c r="A49" s="15"/>
      <c r="B49" s="7"/>
      <c r="C49" s="134" t="s">
        <v>22</v>
      </c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134" t="s">
        <v>4</v>
      </c>
      <c r="P49" s="7"/>
      <c r="Q49" s="7"/>
      <c r="R49" s="134" t="s">
        <v>5</v>
      </c>
      <c r="S49" s="7"/>
      <c r="T49" s="7"/>
      <c r="U49" s="7"/>
      <c r="V49" s="134" t="s">
        <v>6</v>
      </c>
      <c r="W49" s="7"/>
      <c r="X49" s="7"/>
      <c r="Y49" s="7"/>
      <c r="Z49" s="7"/>
      <c r="AA49" s="7"/>
      <c r="AB49" s="16"/>
    </row>
    <row r="50" spans="1:28" x14ac:dyDescent="0.3">
      <c r="A50" s="15"/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  <c r="R50" s="192"/>
      <c r="S50" s="192"/>
      <c r="T50" s="192"/>
      <c r="U50" s="192"/>
      <c r="V50" s="192"/>
      <c r="W50" s="192"/>
      <c r="X50" s="192"/>
      <c r="Y50" s="192"/>
      <c r="Z50" s="192"/>
      <c r="AA50" s="192"/>
      <c r="AB50" s="16"/>
    </row>
    <row r="51" spans="1:28" x14ac:dyDescent="0.3">
      <c r="A51" s="15"/>
      <c r="B51" s="7"/>
      <c r="C51" s="134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134"/>
      <c r="P51" s="7"/>
      <c r="Q51" s="7"/>
      <c r="R51" s="134"/>
      <c r="S51" s="7"/>
      <c r="T51" s="7"/>
      <c r="U51" s="7"/>
      <c r="V51" s="134"/>
      <c r="W51" s="7"/>
      <c r="X51" s="7"/>
      <c r="Y51" s="7"/>
      <c r="Z51" s="7"/>
      <c r="AA51" s="7"/>
      <c r="AB51" s="16"/>
    </row>
    <row r="52" spans="1:28" ht="15" thickBot="1" x14ac:dyDescent="0.35">
      <c r="A52" s="135"/>
      <c r="B52" s="136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7"/>
    </row>
  </sheetData>
  <mergeCells count="48">
    <mergeCell ref="B46:AA46"/>
    <mergeCell ref="B48:AA48"/>
    <mergeCell ref="U44:AB44"/>
    <mergeCell ref="U43:AB43"/>
    <mergeCell ref="A42:N42"/>
    <mergeCell ref="B50:AA50"/>
    <mergeCell ref="L9:L10"/>
    <mergeCell ref="S42:S43"/>
    <mergeCell ref="T42:T43"/>
    <mergeCell ref="O42:O43"/>
    <mergeCell ref="H43:N43"/>
    <mergeCell ref="P42:P43"/>
    <mergeCell ref="Q42:Q43"/>
    <mergeCell ref="R42:R43"/>
    <mergeCell ref="J9:J10"/>
    <mergeCell ref="N8:N10"/>
    <mergeCell ref="U42:AB42"/>
    <mergeCell ref="AB7:AB10"/>
    <mergeCell ref="AA7:AA10"/>
    <mergeCell ref="Y7:Y10"/>
    <mergeCell ref="X7:X10"/>
    <mergeCell ref="A7:A10"/>
    <mergeCell ref="U9:W9"/>
    <mergeCell ref="O8:W8"/>
    <mergeCell ref="B9:B10"/>
    <mergeCell ref="C9:C10"/>
    <mergeCell ref="K9:K10"/>
    <mergeCell ref="I9:I10"/>
    <mergeCell ref="N7:W7"/>
    <mergeCell ref="O9:Q9"/>
    <mergeCell ref="R9:T9"/>
    <mergeCell ref="F9:F10"/>
    <mergeCell ref="M9:M10"/>
    <mergeCell ref="E9:E10"/>
    <mergeCell ref="D9:D10"/>
    <mergeCell ref="G9:G10"/>
    <mergeCell ref="H9:H10"/>
    <mergeCell ref="K5:Q5"/>
    <mergeCell ref="G1:Y1"/>
    <mergeCell ref="G2:Y2"/>
    <mergeCell ref="B7:M8"/>
    <mergeCell ref="Z1:AB1"/>
    <mergeCell ref="X5:Y5"/>
    <mergeCell ref="G3:Y3"/>
    <mergeCell ref="AA5:AB5"/>
    <mergeCell ref="V5:W5"/>
    <mergeCell ref="M4:R4"/>
    <mergeCell ref="Z7:Z10"/>
  </mergeCells>
  <pageMargins left="0.7" right="0.7" top="0.75" bottom="0.75" header="0.3" footer="0.3"/>
  <pageSetup paperSize="9"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H4" sqref="H4"/>
    </sheetView>
  </sheetViews>
  <sheetFormatPr defaultRowHeight="14.4" x14ac:dyDescent="0.3"/>
  <cols>
    <col min="1" max="1" width="17.6640625" customWidth="1"/>
    <col min="2" max="2" width="14" customWidth="1"/>
    <col min="3" max="3" width="13.6640625" customWidth="1"/>
    <col min="4" max="4" width="23.44140625" customWidth="1"/>
    <col min="5" max="5" width="23.6640625" customWidth="1"/>
    <col min="7" max="7" width="10.109375" bestFit="1" customWidth="1"/>
  </cols>
  <sheetData>
    <row r="1" spans="1:9" ht="15" x14ac:dyDescent="0.25">
      <c r="A1" s="226"/>
      <c r="B1" s="226"/>
      <c r="C1" s="138"/>
      <c r="D1" s="138"/>
      <c r="E1" s="138"/>
      <c r="F1" s="138"/>
    </row>
    <row r="2" spans="1:9" x14ac:dyDescent="0.3">
      <c r="A2" s="139" t="s">
        <v>57</v>
      </c>
      <c r="B2" s="139"/>
      <c r="C2" s="139"/>
      <c r="D2" s="139"/>
      <c r="E2" s="140"/>
      <c r="F2" s="140"/>
    </row>
    <row r="3" spans="1:9" ht="15.75" thickBot="1" x14ac:dyDescent="0.3">
      <c r="A3" s="138"/>
      <c r="B3" s="138"/>
      <c r="C3" s="138"/>
      <c r="D3" s="138"/>
      <c r="E3" s="138"/>
      <c r="F3" s="138"/>
    </row>
    <row r="4" spans="1:9" ht="56.25" customHeight="1" thickBot="1" x14ac:dyDescent="0.35">
      <c r="A4" s="232" t="s">
        <v>52</v>
      </c>
      <c r="B4" s="232" t="s">
        <v>53</v>
      </c>
      <c r="C4" s="229" t="s">
        <v>51</v>
      </c>
      <c r="D4" s="230"/>
      <c r="E4" s="231"/>
      <c r="F4" s="138"/>
    </row>
    <row r="5" spans="1:9" ht="15" thickBot="1" x14ac:dyDescent="0.35">
      <c r="A5" s="233"/>
      <c r="B5" s="233"/>
      <c r="C5" s="141" t="s">
        <v>48</v>
      </c>
      <c r="D5" s="142" t="s">
        <v>49</v>
      </c>
      <c r="E5" s="141" t="s">
        <v>50</v>
      </c>
      <c r="F5" s="138"/>
    </row>
    <row r="6" spans="1:9" ht="28.2" thickBot="1" x14ac:dyDescent="0.35">
      <c r="A6" s="143" t="s">
        <v>55</v>
      </c>
      <c r="B6" s="144" t="s">
        <v>54</v>
      </c>
      <c r="C6" s="145">
        <f>[1]паспорт!S42</f>
        <v>38.28154835251005</v>
      </c>
      <c r="D6" s="146">
        <f>[1]паспорт!R42</f>
        <v>9143.3908696487815</v>
      </c>
      <c r="E6" s="145">
        <f>[1]паспорт!T42</f>
        <v>10.633763431252792</v>
      </c>
      <c r="F6" s="138"/>
    </row>
    <row r="7" spans="1:9" ht="44.25" customHeight="1" thickBot="1" x14ac:dyDescent="0.35">
      <c r="A7" s="227" t="s">
        <v>56</v>
      </c>
      <c r="B7" s="228"/>
      <c r="C7" s="147">
        <f>[1]паспорт!S42</f>
        <v>38.28154835251005</v>
      </c>
      <c r="D7" s="148">
        <f>[1]паспорт!R42</f>
        <v>9143.3908696487815</v>
      </c>
      <c r="E7" s="149">
        <f>[1]паспорт!T42</f>
        <v>10.633763431252792</v>
      </c>
      <c r="F7" s="138"/>
    </row>
    <row r="10" spans="1:9" ht="15" x14ac:dyDescent="0.25">
      <c r="A10" s="150"/>
      <c r="B10" s="150"/>
      <c r="C10" s="150"/>
      <c r="D10" s="150"/>
      <c r="E10" s="150"/>
      <c r="F10" s="150"/>
    </row>
    <row r="11" spans="1:9" x14ac:dyDescent="0.3">
      <c r="A11" s="153" t="s">
        <v>60</v>
      </c>
      <c r="B11" s="153"/>
      <c r="C11" s="153"/>
      <c r="D11" s="153"/>
      <c r="E11" s="153"/>
      <c r="F11" s="153"/>
      <c r="G11" s="155">
        <v>42825</v>
      </c>
      <c r="H11" s="154"/>
      <c r="I11" s="154"/>
    </row>
    <row r="12" spans="1:9" x14ac:dyDescent="0.3">
      <c r="A12" s="224" t="s">
        <v>3</v>
      </c>
      <c r="B12" s="224"/>
      <c r="C12" s="151" t="s">
        <v>4</v>
      </c>
      <c r="D12" s="152" t="s">
        <v>5</v>
      </c>
      <c r="E12" s="152" t="s">
        <v>6</v>
      </c>
      <c r="F12" s="7"/>
    </row>
    <row r="13" spans="1:9" x14ac:dyDescent="0.3">
      <c r="A13" s="153" t="s">
        <v>58</v>
      </c>
      <c r="B13" s="153"/>
      <c r="C13" s="234" t="s">
        <v>61</v>
      </c>
      <c r="D13" s="234"/>
      <c r="E13" s="234"/>
      <c r="F13" s="234"/>
      <c r="G13" s="234"/>
      <c r="H13" s="234"/>
      <c r="I13" s="234"/>
    </row>
    <row r="14" spans="1:9" x14ac:dyDescent="0.3">
      <c r="A14" s="225" t="s">
        <v>59</v>
      </c>
      <c r="B14" s="225"/>
      <c r="C14" s="225"/>
      <c r="D14" s="152" t="s">
        <v>5</v>
      </c>
      <c r="E14" s="152" t="s">
        <v>6</v>
      </c>
      <c r="F14" s="7"/>
    </row>
  </sheetData>
  <mergeCells count="8">
    <mergeCell ref="A12:B12"/>
    <mergeCell ref="A14:C14"/>
    <mergeCell ref="A1:B1"/>
    <mergeCell ref="A7:B7"/>
    <mergeCell ref="C4:E4"/>
    <mergeCell ref="B4:B5"/>
    <mergeCell ref="A4:A5"/>
    <mergeCell ref="C13:I1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паспорт</vt:lpstr>
      <vt:lpstr>додаток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Салюк Таисия Николаевна</dc:creator>
  <cp:lastModifiedBy>Корж Любовь Николаевна</cp:lastModifiedBy>
  <cp:lastPrinted>2017-03-03T09:03:52Z</cp:lastPrinted>
  <dcterms:created xsi:type="dcterms:W3CDTF">2017-03-03T08:59:50Z</dcterms:created>
  <dcterms:modified xsi:type="dcterms:W3CDTF">2017-04-03T07:22:47Z</dcterms:modified>
</cp:coreProperties>
</file>