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<sst xmlns="http://schemas.openxmlformats.org/spreadsheetml/2006/main" count="103" uniqueCount="78">
  <si>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</si>
  <si>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</si>
  <si>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</si>
  <si>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</si>
  <si>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</si>
  <si>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</si>
  <si>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</si>
  <si>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</si>
  <si>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</si>
  <si>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</si>
  <si>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</si>
  <si>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</si>
  <si>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</si>
  <si>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</si>
  <si>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</si>
  <si>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</si>
  <si>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</si>
  <si>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</si>
  <si>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</si>
  <si>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</si>
  <si>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</si>
  <si>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</si>
  <si>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</si>
  <si>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</si>
  <si>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</si>
  <si>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</si>
  <si>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</si>
  <si>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</si>
  <si>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</si>
  <si>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</si>
  <si>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</si>
  <si>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</si>
  <si>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</si>
  <si>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</si>
  <si>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</si>
  <si>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</si>
  <si>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</si>
  <si>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</si>
  <si>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</si>
  <si>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</si>
  <si>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</si>
  <si>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</si>
  <si>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</si>
  <si>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</si>
  <si>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</si>
  <si>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</si>
  <si>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</si>
  <si>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</si>
  <si>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</si>
  <si>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</si>
  <si>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</si>
  <si>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</si>
  <si>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</si>
  <si>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&lt;0,0002</t>
  </si>
  <si>
    <t>переданого Харківським ЛВУМГ  та прийнятого ПАТ "Харківгаз"  по  ГРС Зміїв</t>
  </si>
  <si>
    <t>ГРС Соколове</t>
  </si>
  <si>
    <t>ГРС Н.Бишкин</t>
  </si>
  <si>
    <t>ГРС Бірки</t>
  </si>
  <si>
    <t>ГРС Введенка</t>
  </si>
  <si>
    <t>ГРС Зміїв</t>
  </si>
  <si>
    <t>ГРС-3 м.Харків с.Рогань</t>
  </si>
  <si>
    <t>з газопроводу  ШХ    за період з 01.09.2016 по 30.09.2016</t>
  </si>
  <si>
    <r>
      <t xml:space="preserve">переданого Харківським ЛВУМГ  по  ГРС Зміїв, </t>
    </r>
    <r>
      <rPr>
        <sz val="11"/>
        <rFont val="Arial"/>
        <family val="2"/>
      </rPr>
      <t>ГРС Соколове, ГРС Н.Бишкін, ГРС Бірки, ГРС - 3 м.Харків, ГРС Введенка</t>
    </r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</si>
  <si>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</si>
  <si>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Інженер сл.ГВ та М</t>
  </si>
  <si>
    <t>Заможський Д.П.</t>
  </si>
  <si>
    <t>ГРС-3 м. Харків</t>
  </si>
  <si>
    <t>Данные по объекту пос.Рогань (осн.) за 9/16.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</si>
  <si>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</si>
  <si>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</si>
  <si>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</si>
  <si>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</si>
  <si>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</si>
  <si>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</si>
  <si>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</si>
  <si>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</t>
  </si>
  <si>
    <t>AB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</si>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</sst>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29" fillId="0" borderId="11" xfId="0" applyFont="1" applyBorder="1" applyAlignment="1">
      <alignment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30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9" fontId="31" fillId="0" borderId="10" xfId="0" applyNumberFormat="1" applyFont="1" applyBorder="1" applyAlignment="1">
      <alignment horizontal="center"/>
    </xf>
    <xf numFmtId="179" fontId="31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wrapText="1"/>
    </xf>
    <xf numFmtId="177" fontId="31" fillId="0" borderId="10" xfId="0" applyNumberFormat="1" applyFont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 wrapText="1"/>
    </xf>
    <xf numFmtId="2" fontId="31" fillId="0" borderId="13" xfId="0" applyNumberFormat="1" applyFont="1" applyBorder="1" applyAlignment="1">
      <alignment horizontal="center" wrapText="1"/>
    </xf>
    <xf numFmtId="1" fontId="33" fillId="0" borderId="10" xfId="0" applyNumberFormat="1" applyFont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35" fillId="0" borderId="13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horizontal="center" vertical="center" wrapText="1"/>
    </xf>
    <xf numFmtId="179" fontId="35" fillId="0" borderId="10" xfId="0" applyNumberFormat="1" applyFont="1" applyBorder="1" applyAlignment="1">
      <alignment wrapText="1"/>
    </xf>
    <xf numFmtId="179" fontId="31" fillId="0" borderId="10" xfId="0" applyNumberFormat="1" applyFont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left"/>
    </xf>
    <xf numFmtId="0" fontId="30" fillId="0" borderId="11" xfId="0" applyFont="1" applyBorder="1" applyAlignment="1">
      <alignment/>
    </xf>
    <xf numFmtId="14" fontId="29" fillId="0" borderId="11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4" xfId="0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2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38" fillId="0" borderId="21" xfId="0" applyFont="1" applyBorder="1" applyAlignment="1">
      <alignment horizontal="center" vertical="center" textRotation="90" wrapText="1"/>
    </xf>
    <xf numFmtId="0" fontId="38" fillId="0" borderId="22" xfId="0" applyFont="1" applyBorder="1" applyAlignment="1">
      <alignment horizontal="center" vertical="center" textRotation="90" wrapText="1"/>
    </xf>
    <xf numFmtId="0" fontId="38" fillId="0" borderId="2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AD42" sqref="AD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44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45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46</v>
      </c>
      <c r="C5" s="39"/>
      <c r="D5" s="39"/>
      <c r="E5" s="39" t="s">
        <v>47</v>
      </c>
      <c r="F5" s="39"/>
      <c r="G5" s="39" t="s">
        <v>48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90" t="s">
        <v>18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37"/>
      <c r="AA6" s="38"/>
    </row>
    <row r="7" spans="2:27" ht="18" customHeight="1"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35"/>
      <c r="AA7" s="35"/>
    </row>
    <row r="8" spans="2:27" ht="18" customHeight="1">
      <c r="B8" s="91" t="s">
        <v>54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35"/>
      <c r="AA8" s="35"/>
    </row>
    <row r="9" spans="2:27" ht="18" customHeight="1">
      <c r="B9" s="93" t="s">
        <v>61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35"/>
      <c r="AA9" s="35"/>
    </row>
    <row r="10" spans="2:27" ht="18" customHeight="1"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81" t="s">
        <v>26</v>
      </c>
      <c r="C12" s="87" t="s">
        <v>17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  <c r="O12" s="87" t="s">
        <v>6</v>
      </c>
      <c r="P12" s="88"/>
      <c r="Q12" s="88"/>
      <c r="R12" s="88"/>
      <c r="S12" s="88"/>
      <c r="T12" s="88"/>
      <c r="U12" s="95" t="s">
        <v>22</v>
      </c>
      <c r="V12" s="81" t="s">
        <v>23</v>
      </c>
      <c r="W12" s="81" t="s">
        <v>34</v>
      </c>
      <c r="X12" s="81" t="s">
        <v>25</v>
      </c>
      <c r="Y12" s="81" t="s">
        <v>24</v>
      </c>
      <c r="Z12" s="3"/>
      <c r="AB12" s="6"/>
      <c r="AC12"/>
    </row>
    <row r="13" spans="2:29" ht="48.75" customHeight="1">
      <c r="B13" s="82"/>
      <c r="C13" s="80" t="s">
        <v>2</v>
      </c>
      <c r="D13" s="84" t="s">
        <v>3</v>
      </c>
      <c r="E13" s="84" t="s">
        <v>4</v>
      </c>
      <c r="F13" s="84" t="s">
        <v>5</v>
      </c>
      <c r="G13" s="84" t="s">
        <v>8</v>
      </c>
      <c r="H13" s="84" t="s">
        <v>9</v>
      </c>
      <c r="I13" s="84" t="s">
        <v>10</v>
      </c>
      <c r="J13" s="84" t="s">
        <v>11</v>
      </c>
      <c r="K13" s="84" t="s">
        <v>12</v>
      </c>
      <c r="L13" s="84" t="s">
        <v>13</v>
      </c>
      <c r="M13" s="81" t="s">
        <v>14</v>
      </c>
      <c r="N13" s="81" t="s">
        <v>15</v>
      </c>
      <c r="O13" s="81" t="s">
        <v>7</v>
      </c>
      <c r="P13" s="81" t="s">
        <v>19</v>
      </c>
      <c r="Q13" s="81" t="s">
        <v>32</v>
      </c>
      <c r="R13" s="81" t="s">
        <v>20</v>
      </c>
      <c r="S13" s="81" t="s">
        <v>33</v>
      </c>
      <c r="T13" s="81" t="s">
        <v>21</v>
      </c>
      <c r="U13" s="96"/>
      <c r="V13" s="82"/>
      <c r="W13" s="82"/>
      <c r="X13" s="82"/>
      <c r="Y13" s="82"/>
      <c r="Z13" s="3"/>
      <c r="AB13" s="6"/>
      <c r="AC13"/>
    </row>
    <row r="14" spans="2:29" ht="15.75" customHeight="1">
      <c r="B14" s="82"/>
      <c r="C14" s="80"/>
      <c r="D14" s="84"/>
      <c r="E14" s="84"/>
      <c r="F14" s="84"/>
      <c r="G14" s="84"/>
      <c r="H14" s="84"/>
      <c r="I14" s="84"/>
      <c r="J14" s="84"/>
      <c r="K14" s="84"/>
      <c r="L14" s="84"/>
      <c r="M14" s="82"/>
      <c r="N14" s="82"/>
      <c r="O14" s="82"/>
      <c r="P14" s="82"/>
      <c r="Q14" s="82"/>
      <c r="R14" s="82"/>
      <c r="S14" s="82"/>
      <c r="T14" s="82"/>
      <c r="U14" s="96"/>
      <c r="V14" s="82"/>
      <c r="W14" s="82"/>
      <c r="X14" s="82"/>
      <c r="Y14" s="82"/>
      <c r="Z14" s="3"/>
      <c r="AB14" s="6"/>
      <c r="AC14"/>
    </row>
    <row r="15" spans="2:29" ht="30" customHeight="1">
      <c r="B15" s="100"/>
      <c r="C15" s="80"/>
      <c r="D15" s="84"/>
      <c r="E15" s="84"/>
      <c r="F15" s="84"/>
      <c r="G15" s="84"/>
      <c r="H15" s="84"/>
      <c r="I15" s="84"/>
      <c r="J15" s="84"/>
      <c r="K15" s="84"/>
      <c r="L15" s="84"/>
      <c r="M15" s="83"/>
      <c r="N15" s="83"/>
      <c r="O15" s="83"/>
      <c r="P15" s="83"/>
      <c r="Q15" s="83"/>
      <c r="R15" s="83"/>
      <c r="S15" s="83"/>
      <c r="T15" s="83"/>
      <c r="U15" s="97"/>
      <c r="V15" s="83"/>
      <c r="W15" s="83"/>
      <c r="X15" s="83"/>
      <c r="Y15" s="83"/>
      <c r="Z15" s="3"/>
      <c r="AB15" s="6"/>
      <c r="AC15"/>
    </row>
    <row r="16" spans="2:29" ht="12.75">
      <c r="B16" s="15">
        <v>1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50"/>
      <c r="R16" s="49"/>
      <c r="S16" s="50"/>
      <c r="T16" s="49"/>
      <c r="U16" s="51"/>
      <c r="V16" s="51"/>
      <c r="W16" s="48"/>
      <c r="X16" s="54"/>
      <c r="Y16" s="54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  <c r="Q17" s="50"/>
      <c r="R17" s="49"/>
      <c r="S17" s="50"/>
      <c r="T17" s="49"/>
      <c r="U17" s="51"/>
      <c r="V17" s="51"/>
      <c r="W17" s="48"/>
      <c r="X17" s="54"/>
      <c r="Y17" s="54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50"/>
      <c r="R18" s="49"/>
      <c r="S18" s="50"/>
      <c r="T18" s="49"/>
      <c r="U18" s="51"/>
      <c r="V18" s="51"/>
      <c r="W18" s="48"/>
      <c r="X18" s="54"/>
      <c r="Y18" s="54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50"/>
      <c r="R19" s="49"/>
      <c r="S19" s="50"/>
      <c r="T19" s="49"/>
      <c r="U19" s="51"/>
      <c r="V19" s="51"/>
      <c r="W19" s="64"/>
      <c r="X19" s="65"/>
      <c r="Y19" s="65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47">
        <v>88.6989</v>
      </c>
      <c r="D20" s="48">
        <v>4.6829</v>
      </c>
      <c r="E20" s="48">
        <v>1.615</v>
      </c>
      <c r="F20" s="48">
        <v>0.165</v>
      </c>
      <c r="G20" s="48">
        <v>0.3356</v>
      </c>
      <c r="H20" s="48">
        <v>0.0031</v>
      </c>
      <c r="I20" s="48">
        <v>0.0793</v>
      </c>
      <c r="J20" s="48">
        <v>0.0704</v>
      </c>
      <c r="K20" s="48">
        <v>0.1212</v>
      </c>
      <c r="L20" s="48">
        <v>0.1235</v>
      </c>
      <c r="M20" s="48">
        <v>2.9834</v>
      </c>
      <c r="N20" s="48">
        <v>1.1217</v>
      </c>
      <c r="O20" s="48">
        <v>0.7594</v>
      </c>
      <c r="P20" s="49">
        <v>34.7825</v>
      </c>
      <c r="Q20" s="50">
        <v>8308</v>
      </c>
      <c r="R20" s="49">
        <v>38.4903</v>
      </c>
      <c r="S20" s="50">
        <v>9193</v>
      </c>
      <c r="T20" s="49">
        <v>48.4753</v>
      </c>
      <c r="U20" s="51">
        <v>-7.1</v>
      </c>
      <c r="V20" s="51">
        <v>-1.5</v>
      </c>
      <c r="W20" s="67" t="s">
        <v>35</v>
      </c>
      <c r="X20" s="68" t="s">
        <v>53</v>
      </c>
      <c r="Y20" s="68">
        <v>0.0017</v>
      </c>
      <c r="AA20" s="4">
        <f t="shared" si="0"/>
        <v>100.00000000000003</v>
      </c>
      <c r="AB20" s="30" t="str">
        <f t="shared" si="1"/>
        <v>ОК</v>
      </c>
      <c r="AC20"/>
    </row>
    <row r="21" spans="2:29" ht="12.75">
      <c r="B21" s="15">
        <v>6</v>
      </c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50"/>
      <c r="R21" s="49"/>
      <c r="S21" s="50"/>
      <c r="T21" s="49"/>
      <c r="U21" s="51"/>
      <c r="V21" s="51"/>
      <c r="W21" s="64"/>
      <c r="X21" s="65"/>
      <c r="Y21" s="65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50"/>
      <c r="R22" s="49"/>
      <c r="S22" s="50"/>
      <c r="T22" s="49"/>
      <c r="U22" s="51"/>
      <c r="V22" s="51"/>
      <c r="W22" s="64"/>
      <c r="X22" s="65"/>
      <c r="Y22" s="65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50"/>
      <c r="R23" s="49"/>
      <c r="S23" s="50"/>
      <c r="T23" s="49"/>
      <c r="U23" s="51"/>
      <c r="V23" s="51"/>
      <c r="W23" s="64"/>
      <c r="X23" s="65"/>
      <c r="Y23" s="65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50"/>
      <c r="R24" s="49"/>
      <c r="S24" s="50"/>
      <c r="T24" s="49"/>
      <c r="U24" s="51"/>
      <c r="V24" s="51"/>
      <c r="W24" s="66"/>
      <c r="X24" s="65"/>
      <c r="Y24" s="65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50"/>
      <c r="R25" s="49"/>
      <c r="S25" s="50"/>
      <c r="T25" s="49"/>
      <c r="U25" s="51"/>
      <c r="V25" s="51"/>
      <c r="W25" s="67"/>
      <c r="X25" s="68"/>
      <c r="Y25" s="68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50"/>
      <c r="R26" s="49"/>
      <c r="S26" s="50"/>
      <c r="T26" s="49"/>
      <c r="U26" s="51"/>
      <c r="V26" s="51"/>
      <c r="W26" s="64"/>
      <c r="X26" s="65"/>
      <c r="Y26" s="65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47">
        <v>88.8827</v>
      </c>
      <c r="D27" s="48">
        <v>4.4477</v>
      </c>
      <c r="E27" s="48">
        <v>1.3236</v>
      </c>
      <c r="F27" s="48">
        <v>0.1248</v>
      </c>
      <c r="G27" s="48">
        <v>0.2437</v>
      </c>
      <c r="H27" s="48">
        <v>0.0029</v>
      </c>
      <c r="I27" s="48">
        <v>0.0552</v>
      </c>
      <c r="J27" s="48">
        <v>0.0465</v>
      </c>
      <c r="K27" s="48">
        <v>0.0839</v>
      </c>
      <c r="L27" s="48">
        <v>0.2215</v>
      </c>
      <c r="M27" s="48">
        <v>3.4652</v>
      </c>
      <c r="N27" s="48">
        <v>1.1023</v>
      </c>
      <c r="O27" s="48">
        <v>0.7528</v>
      </c>
      <c r="P27" s="49">
        <v>34.1811</v>
      </c>
      <c r="Q27" s="50">
        <v>8164</v>
      </c>
      <c r="R27" s="49">
        <v>37.8388</v>
      </c>
      <c r="S27" s="50">
        <v>9038</v>
      </c>
      <c r="T27" s="49">
        <v>47.8615</v>
      </c>
      <c r="U27" s="51">
        <v>-7.6</v>
      </c>
      <c r="V27" s="51">
        <v>-1.8</v>
      </c>
      <c r="W27" s="67"/>
      <c r="X27" s="68"/>
      <c r="Y27" s="68"/>
      <c r="AA27" s="4">
        <f t="shared" si="0"/>
        <v>99.99999999999999</v>
      </c>
      <c r="AB27" s="30" t="str">
        <f t="shared" si="1"/>
        <v>ОК</v>
      </c>
      <c r="AC27"/>
    </row>
    <row r="28" spans="2:29" ht="12.75">
      <c r="B28" s="15">
        <v>13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50"/>
      <c r="R28" s="49"/>
      <c r="S28" s="50"/>
      <c r="T28" s="49"/>
      <c r="U28" s="51"/>
      <c r="V28" s="51"/>
      <c r="W28" s="67"/>
      <c r="X28" s="68"/>
      <c r="Y28" s="68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50"/>
      <c r="R29" s="49"/>
      <c r="S29" s="50"/>
      <c r="T29" s="49"/>
      <c r="U29" s="51"/>
      <c r="V29" s="51"/>
      <c r="W29" s="64"/>
      <c r="X29" s="65"/>
      <c r="Y29" s="65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50"/>
      <c r="R30" s="49"/>
      <c r="S30" s="50"/>
      <c r="T30" s="49"/>
      <c r="U30" s="51"/>
      <c r="V30" s="51"/>
      <c r="W30" s="64"/>
      <c r="X30" s="65"/>
      <c r="Y30" s="65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2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50"/>
      <c r="R31" s="49"/>
      <c r="S31" s="50"/>
      <c r="T31" s="49"/>
      <c r="U31" s="51"/>
      <c r="V31" s="51"/>
      <c r="W31" s="64"/>
      <c r="X31" s="65"/>
      <c r="Y31" s="65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50"/>
      <c r="R32" s="49"/>
      <c r="S32" s="50"/>
      <c r="T32" s="49"/>
      <c r="U32" s="51"/>
      <c r="V32" s="51"/>
      <c r="W32" s="64"/>
      <c r="X32" s="65"/>
      <c r="Y32" s="65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50"/>
      <c r="R33" s="49"/>
      <c r="S33" s="50"/>
      <c r="T33" s="49"/>
      <c r="U33" s="51"/>
      <c r="V33" s="51"/>
      <c r="W33" s="64"/>
      <c r="X33" s="65"/>
      <c r="Y33" s="65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2">
        <v>89.2373</v>
      </c>
      <c r="D34" s="48">
        <v>4.4547</v>
      </c>
      <c r="E34" s="48">
        <v>1.3377</v>
      </c>
      <c r="F34" s="48">
        <v>0.127</v>
      </c>
      <c r="G34" s="48">
        <v>0.2492</v>
      </c>
      <c r="H34" s="48">
        <v>0.0029</v>
      </c>
      <c r="I34" s="48">
        <v>0.0576</v>
      </c>
      <c r="J34" s="48">
        <v>0.0493</v>
      </c>
      <c r="K34" s="48">
        <v>0.0974</v>
      </c>
      <c r="L34" s="48">
        <v>0.1598</v>
      </c>
      <c r="M34" s="48">
        <v>3.1248</v>
      </c>
      <c r="N34" s="48">
        <v>1.1023</v>
      </c>
      <c r="O34" s="48">
        <v>0.7516</v>
      </c>
      <c r="P34" s="49">
        <v>34.3538</v>
      </c>
      <c r="Q34" s="50">
        <v>8205</v>
      </c>
      <c r="R34" s="49">
        <v>38.029</v>
      </c>
      <c r="S34" s="50">
        <v>9083</v>
      </c>
      <c r="T34" s="49">
        <v>48.1417</v>
      </c>
      <c r="U34" s="51">
        <v>-8.4</v>
      </c>
      <c r="V34" s="51">
        <v>-2.1</v>
      </c>
      <c r="W34" s="67" t="s">
        <v>35</v>
      </c>
      <c r="X34" s="68" t="s">
        <v>53</v>
      </c>
      <c r="Y34" s="68">
        <v>0.0015</v>
      </c>
      <c r="AA34" s="4">
        <f t="shared" si="0"/>
        <v>99.99999999999999</v>
      </c>
      <c r="AB34" s="30" t="str">
        <f t="shared" si="1"/>
        <v>ОК</v>
      </c>
      <c r="AC34"/>
    </row>
    <row r="35" spans="2:29" ht="12.75">
      <c r="B35" s="16">
        <v>20</v>
      </c>
      <c r="C35" s="52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Q35" s="50"/>
      <c r="R35" s="49"/>
      <c r="S35" s="50"/>
      <c r="T35" s="49"/>
      <c r="U35" s="51"/>
      <c r="V35" s="51"/>
      <c r="W35" s="64"/>
      <c r="X35" s="65"/>
      <c r="Y35" s="65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2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  <c r="Q36" s="50"/>
      <c r="R36" s="49"/>
      <c r="S36" s="50"/>
      <c r="T36" s="49"/>
      <c r="U36" s="51"/>
      <c r="V36" s="51"/>
      <c r="W36" s="48"/>
      <c r="X36" s="54"/>
      <c r="Y36" s="54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2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50"/>
      <c r="R37" s="49"/>
      <c r="S37" s="50"/>
      <c r="T37" s="49"/>
      <c r="U37" s="51"/>
      <c r="V37" s="51"/>
      <c r="W37" s="48"/>
      <c r="X37" s="54"/>
      <c r="Y37" s="54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2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50"/>
      <c r="R38" s="49"/>
      <c r="S38" s="50"/>
      <c r="T38" s="49"/>
      <c r="U38" s="51"/>
      <c r="V38" s="51"/>
      <c r="W38" s="67"/>
      <c r="X38" s="68"/>
      <c r="Y38" s="68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2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50"/>
      <c r="R39" s="49"/>
      <c r="S39" s="50"/>
      <c r="T39" s="49"/>
      <c r="U39" s="51"/>
      <c r="V39" s="51"/>
      <c r="W39" s="48"/>
      <c r="X39" s="54"/>
      <c r="Y39" s="54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2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  <c r="Q40" s="50"/>
      <c r="R40" s="49"/>
      <c r="S40" s="50"/>
      <c r="T40" s="49"/>
      <c r="U40" s="51"/>
      <c r="V40" s="51"/>
      <c r="W40" s="48"/>
      <c r="X40" s="54"/>
      <c r="Y40" s="54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2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  <c r="Q41" s="50"/>
      <c r="R41" s="49"/>
      <c r="S41" s="50"/>
      <c r="T41" s="49"/>
      <c r="U41" s="51"/>
      <c r="V41" s="51"/>
      <c r="W41" s="67"/>
      <c r="X41" s="68"/>
      <c r="Y41" s="68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2">
        <v>89.1673</v>
      </c>
      <c r="D42" s="48">
        <v>4.4427</v>
      </c>
      <c r="E42" s="48">
        <v>1.3301</v>
      </c>
      <c r="F42" s="48">
        <v>0.1249</v>
      </c>
      <c r="G42" s="48">
        <v>0.2428</v>
      </c>
      <c r="H42" s="48">
        <v>0.0028</v>
      </c>
      <c r="I42" s="48">
        <v>0.0541</v>
      </c>
      <c r="J42" s="48">
        <v>0.0459</v>
      </c>
      <c r="K42" s="48">
        <v>0.0815</v>
      </c>
      <c r="L42" s="48">
        <v>0.1788</v>
      </c>
      <c r="M42" s="48">
        <v>3.2309</v>
      </c>
      <c r="N42" s="48">
        <v>1.0982</v>
      </c>
      <c r="O42" s="48">
        <v>0.7512</v>
      </c>
      <c r="P42" s="49">
        <v>34.2717</v>
      </c>
      <c r="Q42" s="50">
        <v>8186</v>
      </c>
      <c r="R42" s="49">
        <v>37.9395</v>
      </c>
      <c r="S42" s="50">
        <v>9062</v>
      </c>
      <c r="T42" s="49">
        <v>48.0392</v>
      </c>
      <c r="U42" s="51">
        <v>-8.8</v>
      </c>
      <c r="V42" s="51">
        <v>-2.4</v>
      </c>
      <c r="W42" s="48"/>
      <c r="X42" s="54"/>
      <c r="Y42" s="54"/>
      <c r="AA42" s="4">
        <f t="shared" si="0"/>
        <v>100.00000000000001</v>
      </c>
      <c r="AB42" s="30" t="str">
        <f t="shared" si="1"/>
        <v>ОК</v>
      </c>
      <c r="AC42"/>
    </row>
    <row r="43" spans="2:29" ht="12.75">
      <c r="B43" s="16">
        <v>28</v>
      </c>
      <c r="C43" s="52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Q43" s="50"/>
      <c r="R43" s="49"/>
      <c r="S43" s="50"/>
      <c r="T43" s="49"/>
      <c r="U43" s="51"/>
      <c r="V43" s="51"/>
      <c r="W43" s="48"/>
      <c r="X43" s="54"/>
      <c r="Y43" s="54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2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50"/>
      <c r="R44" s="49"/>
      <c r="S44" s="50"/>
      <c r="T44" s="49"/>
      <c r="U44" s="51"/>
      <c r="V44" s="51"/>
      <c r="W44" s="48"/>
      <c r="X44" s="54"/>
      <c r="Y44" s="54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2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50"/>
      <c r="R45" s="49"/>
      <c r="S45" s="50"/>
      <c r="T45" s="53"/>
      <c r="U45" s="51"/>
      <c r="V45" s="51"/>
      <c r="W45" s="67"/>
      <c r="X45" s="68"/>
      <c r="Y45" s="68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2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  <c r="Q46" s="50"/>
      <c r="R46" s="49"/>
      <c r="S46" s="50"/>
      <c r="T46" s="49"/>
      <c r="U46" s="51"/>
      <c r="V46" s="51"/>
      <c r="W46" s="48"/>
      <c r="X46" s="54"/>
      <c r="Y46" s="54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AA48" s="4"/>
      <c r="AB48" s="5"/>
      <c r="AC48"/>
    </row>
    <row r="49" spans="3:4" ht="12.75">
      <c r="C49" s="1"/>
      <c r="D49" s="1"/>
    </row>
    <row r="50" spans="3:25" ht="15">
      <c r="C50" s="69" t="s">
        <v>50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 t="s">
        <v>49</v>
      </c>
      <c r="Q50" s="69"/>
      <c r="R50" s="69"/>
      <c r="S50" s="69"/>
      <c r="T50" s="70"/>
      <c r="U50" s="71"/>
      <c r="V50" s="71"/>
      <c r="W50" s="85">
        <v>42646</v>
      </c>
      <c r="X50" s="86"/>
      <c r="Y50" s="72"/>
    </row>
    <row r="51" spans="3:25" ht="12.75">
      <c r="C51" s="73"/>
      <c r="D51" s="74" t="s">
        <v>27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 t="s">
        <v>29</v>
      </c>
      <c r="Q51" s="75"/>
      <c r="R51" s="74"/>
      <c r="S51" s="74"/>
      <c r="T51" s="74"/>
      <c r="U51" s="74" t="s">
        <v>0</v>
      </c>
      <c r="V51" s="74"/>
      <c r="W51" s="74"/>
      <c r="X51" s="74" t="s">
        <v>16</v>
      </c>
      <c r="Y51" s="73"/>
    </row>
    <row r="52" spans="3:25" ht="18" customHeight="1">
      <c r="C52" s="69" t="s">
        <v>51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 t="s">
        <v>1</v>
      </c>
      <c r="P52" s="69" t="s">
        <v>52</v>
      </c>
      <c r="Q52" s="69"/>
      <c r="R52" s="69"/>
      <c r="S52" s="69"/>
      <c r="T52" s="69"/>
      <c r="U52" s="71"/>
      <c r="V52" s="71"/>
      <c r="W52" s="85">
        <v>42646</v>
      </c>
      <c r="X52" s="86"/>
      <c r="Y52" s="69"/>
    </row>
    <row r="53" spans="3:25" ht="12.75">
      <c r="C53" s="1"/>
      <c r="D53" s="44" t="s">
        <v>28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4" t="s">
        <v>0</v>
      </c>
      <c r="V53" s="44"/>
      <c r="W53" s="44"/>
      <c r="X53" s="44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B7:Y7"/>
    <mergeCell ref="B12:B15"/>
    <mergeCell ref="F13:F15"/>
    <mergeCell ref="Q13:Q15"/>
    <mergeCell ref="B10:Y10"/>
    <mergeCell ref="E13:E15"/>
    <mergeCell ref="C6:Y6"/>
    <mergeCell ref="B8:Y8"/>
    <mergeCell ref="B9:Y9"/>
    <mergeCell ref="K13:K15"/>
    <mergeCell ref="J13:J15"/>
    <mergeCell ref="W12:W15"/>
    <mergeCell ref="Y12:Y15"/>
    <mergeCell ref="U12:U15"/>
    <mergeCell ref="D13:D15"/>
    <mergeCell ref="G13:G15"/>
    <mergeCell ref="W52:X52"/>
    <mergeCell ref="C12:N12"/>
    <mergeCell ref="T13:T15"/>
    <mergeCell ref="O12:T12"/>
    <mergeCell ref="V12:V15"/>
    <mergeCell ref="W50:X50"/>
    <mergeCell ref="M13:M15"/>
    <mergeCell ref="I13:I15"/>
    <mergeCell ref="X12:X15"/>
    <mergeCell ref="H13:H15"/>
    <mergeCell ref="C48:Y48"/>
    <mergeCell ref="C13:C15"/>
    <mergeCell ref="O13:O15"/>
    <mergeCell ref="R13:R15"/>
    <mergeCell ref="L13:L15"/>
    <mergeCell ref="P13:P15"/>
    <mergeCell ref="S13:S15"/>
    <mergeCell ref="N13:N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6">
      <selection activeCell="C18" sqref="C1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10.37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44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45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90" t="s">
        <v>36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19"/>
    </row>
    <row r="6" spans="2:25" ht="18" customHeight="1"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2:26" ht="18" customHeight="1">
      <c r="B7" s="91" t="s">
        <v>62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Z7"/>
    </row>
    <row r="8" spans="2:26" ht="18" customHeight="1">
      <c r="B8" s="93" t="s">
        <v>61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6"/>
      <c r="Z8"/>
    </row>
    <row r="9" spans="2:25" ht="18" customHeight="1"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</row>
    <row r="10" spans="2:26" ht="24" customHeight="1">
      <c r="B10" s="76" t="s">
        <v>63</v>
      </c>
      <c r="C10" s="7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/>
      <c r="Z10"/>
    </row>
    <row r="11" spans="2:26" ht="30" customHeight="1">
      <c r="B11" s="81" t="s">
        <v>26</v>
      </c>
      <c r="C11" s="87" t="s">
        <v>39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103" t="s">
        <v>40</v>
      </c>
      <c r="X11" s="107" t="s">
        <v>42</v>
      </c>
      <c r="Y11" s="21"/>
      <c r="Z11"/>
    </row>
    <row r="12" spans="2:26" ht="48.75" customHeight="1">
      <c r="B12" s="82"/>
      <c r="C12" s="105" t="s">
        <v>59</v>
      </c>
      <c r="D12" s="105" t="s">
        <v>55</v>
      </c>
      <c r="E12" s="105" t="s">
        <v>56</v>
      </c>
      <c r="F12" s="84" t="s">
        <v>57</v>
      </c>
      <c r="G12" s="110" t="s">
        <v>60</v>
      </c>
      <c r="H12" s="84" t="s">
        <v>58</v>
      </c>
      <c r="I12" s="110" t="s">
        <v>66</v>
      </c>
      <c r="J12" s="84"/>
      <c r="K12" s="84"/>
      <c r="L12" s="84"/>
      <c r="M12" s="81"/>
      <c r="N12" s="81"/>
      <c r="O12" s="81"/>
      <c r="P12" s="81"/>
      <c r="Q12" s="81"/>
      <c r="R12" s="81"/>
      <c r="S12" s="81"/>
      <c r="T12" s="81"/>
      <c r="U12" s="81"/>
      <c r="V12" s="111"/>
      <c r="W12" s="103"/>
      <c r="X12" s="108"/>
      <c r="Y12" s="21"/>
      <c r="Z12"/>
    </row>
    <row r="13" spans="2:26" ht="15.75" customHeight="1">
      <c r="B13" s="82"/>
      <c r="C13" s="105"/>
      <c r="D13" s="105"/>
      <c r="E13" s="105"/>
      <c r="F13" s="84"/>
      <c r="G13" s="110"/>
      <c r="H13" s="84"/>
      <c r="I13" s="110"/>
      <c r="J13" s="84"/>
      <c r="K13" s="84"/>
      <c r="L13" s="84"/>
      <c r="M13" s="82"/>
      <c r="N13" s="82"/>
      <c r="O13" s="82"/>
      <c r="P13" s="82"/>
      <c r="Q13" s="82"/>
      <c r="R13" s="82"/>
      <c r="S13" s="82"/>
      <c r="T13" s="82"/>
      <c r="U13" s="82"/>
      <c r="V13" s="112"/>
      <c r="W13" s="103"/>
      <c r="X13" s="108"/>
      <c r="Y13" s="21"/>
      <c r="Z13"/>
    </row>
    <row r="14" spans="2:26" ht="30" customHeight="1">
      <c r="B14" s="100"/>
      <c r="C14" s="105"/>
      <c r="D14" s="105"/>
      <c r="E14" s="105"/>
      <c r="F14" s="84"/>
      <c r="G14" s="110"/>
      <c r="H14" s="84"/>
      <c r="I14" s="110"/>
      <c r="J14" s="84"/>
      <c r="K14" s="84"/>
      <c r="L14" s="84"/>
      <c r="M14" s="83"/>
      <c r="N14" s="83"/>
      <c r="O14" s="83"/>
      <c r="P14" s="83"/>
      <c r="Q14" s="83"/>
      <c r="R14" s="83"/>
      <c r="S14" s="83"/>
      <c r="T14" s="83"/>
      <c r="U14" s="83"/>
      <c r="V14" s="113"/>
      <c r="W14" s="103"/>
      <c r="X14" s="109"/>
      <c r="Y14" s="21"/>
      <c r="Z14"/>
    </row>
    <row r="15" spans="2:27" ht="15.75" customHeight="1">
      <c r="B15" s="55">
        <v>1</v>
      </c>
      <c r="C15" s="78">
        <v>13255.91</v>
      </c>
      <c r="D15" s="78">
        <v>471.1</v>
      </c>
      <c r="E15" s="78">
        <v>249</v>
      </c>
      <c r="F15" s="78">
        <v>3649.26</v>
      </c>
      <c r="G15" s="78">
        <v>12880.87</v>
      </c>
      <c r="H15" s="78">
        <v>5690.33</v>
      </c>
      <c r="I15" s="57">
        <v>0</v>
      </c>
      <c r="J15" s="78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8">
        <f>SUM(C15:V15)</f>
        <v>36196.47</v>
      </c>
      <c r="X15" s="63">
        <v>34.75</v>
      </c>
      <c r="Y15" s="22"/>
      <c r="Z15" s="104" t="s">
        <v>43</v>
      </c>
      <c r="AA15" s="104"/>
    </row>
    <row r="16" spans="2:27" ht="15.75">
      <c r="B16" s="55">
        <v>2</v>
      </c>
      <c r="C16" s="78">
        <v>10866.15</v>
      </c>
      <c r="D16" s="78">
        <v>510.45</v>
      </c>
      <c r="E16" s="78">
        <v>259.82</v>
      </c>
      <c r="F16" s="78">
        <v>3788.51</v>
      </c>
      <c r="G16" s="78">
        <v>12769.42</v>
      </c>
      <c r="H16" s="78">
        <v>6399.62</v>
      </c>
      <c r="I16" s="57">
        <v>0</v>
      </c>
      <c r="J16" s="78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>
        <f aca="true" t="shared" si="0" ref="W16:W45">SUM(C16:V16)</f>
        <v>34593.97</v>
      </c>
      <c r="X16" s="59">
        <f>IF(Паспорт!P17&gt;0,Паспорт!P17,X15)</f>
        <v>34.75</v>
      </c>
      <c r="Y16" s="22"/>
      <c r="Z16" s="104"/>
      <c r="AA16" s="104"/>
    </row>
    <row r="17" spans="2:27" ht="15.75">
      <c r="B17" s="55">
        <v>3</v>
      </c>
      <c r="C17" s="78">
        <v>13206.51</v>
      </c>
      <c r="D17" s="78">
        <v>575.54</v>
      </c>
      <c r="E17" s="78">
        <v>282.75</v>
      </c>
      <c r="F17" s="78">
        <v>4042.18</v>
      </c>
      <c r="G17" s="78">
        <v>9595.84</v>
      </c>
      <c r="H17" s="78">
        <v>3806.51</v>
      </c>
      <c r="I17" s="57">
        <v>0</v>
      </c>
      <c r="J17" s="78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>
        <f t="shared" si="0"/>
        <v>31509.33</v>
      </c>
      <c r="X17" s="59">
        <f>IF(Паспорт!P18&gt;0,Паспорт!P18,X16)</f>
        <v>34.75</v>
      </c>
      <c r="Y17" s="22"/>
      <c r="Z17" s="104"/>
      <c r="AA17" s="104"/>
    </row>
    <row r="18" spans="2:27" ht="15.75">
      <c r="B18" s="55">
        <v>4</v>
      </c>
      <c r="C18" s="78">
        <v>13758.52</v>
      </c>
      <c r="D18" s="78">
        <v>558.62</v>
      </c>
      <c r="E18" s="78">
        <v>293.38</v>
      </c>
      <c r="F18" s="78">
        <v>4100.87</v>
      </c>
      <c r="G18" s="78">
        <v>5098.12</v>
      </c>
      <c r="H18" s="78">
        <v>3885.32</v>
      </c>
      <c r="I18" s="57">
        <v>0</v>
      </c>
      <c r="J18" s="78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>
        <f t="shared" si="0"/>
        <v>27694.829999999998</v>
      </c>
      <c r="X18" s="59">
        <f>IF(Паспорт!P19&gt;0,Паспорт!P19,X17)</f>
        <v>34.75</v>
      </c>
      <c r="Y18" s="22"/>
      <c r="Z18" s="104"/>
      <c r="AA18" s="104"/>
    </row>
    <row r="19" spans="2:27" ht="15.75">
      <c r="B19" s="55">
        <v>5</v>
      </c>
      <c r="C19" s="78">
        <v>12541.12</v>
      </c>
      <c r="D19" s="78">
        <v>461.37</v>
      </c>
      <c r="E19" s="78">
        <v>236.27</v>
      </c>
      <c r="F19" s="78">
        <v>3599.4</v>
      </c>
      <c r="G19" s="78">
        <v>4403.19</v>
      </c>
      <c r="H19" s="78">
        <v>5092.2</v>
      </c>
      <c r="I19" s="57">
        <v>0</v>
      </c>
      <c r="J19" s="78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>
        <f t="shared" si="0"/>
        <v>26333.550000000003</v>
      </c>
      <c r="X19" s="59">
        <f>IF(Паспорт!P20&gt;0,Паспорт!P20,X18)</f>
        <v>34.7825</v>
      </c>
      <c r="Y19" s="22"/>
      <c r="Z19" s="104"/>
      <c r="AA19" s="104"/>
    </row>
    <row r="20" spans="2:27" ht="15.75" customHeight="1">
      <c r="B20" s="55">
        <v>6</v>
      </c>
      <c r="C20" s="78">
        <v>12862.41</v>
      </c>
      <c r="D20" s="78">
        <v>460.55</v>
      </c>
      <c r="E20" s="78">
        <v>243.73</v>
      </c>
      <c r="F20" s="78">
        <v>3559.34</v>
      </c>
      <c r="G20" s="78">
        <v>10981.47</v>
      </c>
      <c r="H20" s="78">
        <v>3587.32</v>
      </c>
      <c r="I20" s="57">
        <v>0</v>
      </c>
      <c r="J20" s="78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>
        <f t="shared" si="0"/>
        <v>31694.82</v>
      </c>
      <c r="X20" s="59">
        <f>IF(Паспорт!P21&gt;0,Паспорт!P21,X19)</f>
        <v>34.7825</v>
      </c>
      <c r="Y20" s="22"/>
      <c r="Z20" s="104"/>
      <c r="AA20" s="104"/>
    </row>
    <row r="21" spans="2:27" ht="15.75">
      <c r="B21" s="55">
        <v>7</v>
      </c>
      <c r="C21" s="78">
        <v>13469.57</v>
      </c>
      <c r="D21" s="78">
        <v>491.83</v>
      </c>
      <c r="E21" s="78">
        <v>239.76</v>
      </c>
      <c r="F21" s="78">
        <v>2895.69</v>
      </c>
      <c r="G21" s="78">
        <v>4388.87</v>
      </c>
      <c r="H21" s="78">
        <v>5564.76</v>
      </c>
      <c r="I21" s="57">
        <v>0</v>
      </c>
      <c r="J21" s="78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>
        <f t="shared" si="0"/>
        <v>27050.479999999996</v>
      </c>
      <c r="X21" s="59">
        <f>IF(Паспорт!P22&gt;0,Паспорт!P22,X20)</f>
        <v>34.7825</v>
      </c>
      <c r="Y21" s="22"/>
      <c r="Z21" s="104"/>
      <c r="AA21" s="104"/>
    </row>
    <row r="22" spans="2:27" ht="15.75">
      <c r="B22" s="55">
        <v>8</v>
      </c>
      <c r="C22" s="78">
        <v>13759.32</v>
      </c>
      <c r="D22" s="78">
        <v>417.59</v>
      </c>
      <c r="E22" s="78">
        <v>242.82</v>
      </c>
      <c r="F22" s="78">
        <v>3589.09</v>
      </c>
      <c r="G22" s="78">
        <v>4259.7</v>
      </c>
      <c r="H22" s="78">
        <v>3469.26</v>
      </c>
      <c r="I22" s="57">
        <v>0</v>
      </c>
      <c r="J22" s="7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>
        <f t="shared" si="0"/>
        <v>25737.78</v>
      </c>
      <c r="X22" s="59">
        <f>IF(Паспорт!P23&gt;0,Паспорт!P23,X21)</f>
        <v>34.7825</v>
      </c>
      <c r="Y22" s="22"/>
      <c r="Z22" s="104"/>
      <c r="AA22" s="104"/>
    </row>
    <row r="23" spans="2:27" ht="15" customHeight="1">
      <c r="B23" s="55">
        <v>9</v>
      </c>
      <c r="C23" s="78">
        <v>11593.51</v>
      </c>
      <c r="D23" s="78">
        <v>421.98</v>
      </c>
      <c r="E23" s="78">
        <v>256.03</v>
      </c>
      <c r="F23" s="78">
        <v>4995.5</v>
      </c>
      <c r="G23" s="78">
        <v>4468.06</v>
      </c>
      <c r="H23" s="78">
        <v>5924.45</v>
      </c>
      <c r="I23" s="57">
        <v>0</v>
      </c>
      <c r="J23" s="7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>
        <f t="shared" si="0"/>
        <v>27659.530000000002</v>
      </c>
      <c r="X23" s="59">
        <f>IF(Паспорт!P24&gt;0,Паспорт!P24,X22)</f>
        <v>34.7825</v>
      </c>
      <c r="Y23" s="22"/>
      <c r="Z23" s="104"/>
      <c r="AA23" s="104"/>
    </row>
    <row r="24" spans="2:26" ht="15.75">
      <c r="B24" s="55">
        <v>10</v>
      </c>
      <c r="C24" s="78">
        <v>14008.38</v>
      </c>
      <c r="D24" s="78">
        <v>473.58</v>
      </c>
      <c r="E24" s="78">
        <v>280.79</v>
      </c>
      <c r="F24" s="78">
        <v>4594.19</v>
      </c>
      <c r="G24" s="78">
        <v>4926.77</v>
      </c>
      <c r="H24" s="78">
        <v>4124.46</v>
      </c>
      <c r="I24" s="57">
        <v>0</v>
      </c>
      <c r="J24" s="78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>
        <f t="shared" si="0"/>
        <v>28408.17</v>
      </c>
      <c r="X24" s="59">
        <f>IF(Паспорт!P25&gt;0,Паспорт!P25,X23)</f>
        <v>34.7825</v>
      </c>
      <c r="Y24" s="22"/>
      <c r="Z24" s="29"/>
    </row>
    <row r="25" spans="2:26" ht="15.75">
      <c r="B25" s="55">
        <v>11</v>
      </c>
      <c r="C25" s="78">
        <v>14312.99</v>
      </c>
      <c r="D25" s="78">
        <v>400.95</v>
      </c>
      <c r="E25" s="78">
        <v>249.5</v>
      </c>
      <c r="F25" s="78">
        <v>4158</v>
      </c>
      <c r="G25" s="78">
        <v>4929.39</v>
      </c>
      <c r="H25" s="78">
        <v>3609.52</v>
      </c>
      <c r="I25" s="57">
        <v>0</v>
      </c>
      <c r="J25" s="78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>
        <f t="shared" si="0"/>
        <v>27660.350000000002</v>
      </c>
      <c r="X25" s="59">
        <f>IF(Паспорт!P26&gt;0,Паспорт!P26,X24)</f>
        <v>34.7825</v>
      </c>
      <c r="Y25" s="22"/>
      <c r="Z25" s="29"/>
    </row>
    <row r="26" spans="2:27" ht="15.75" customHeight="1">
      <c r="B26" s="55">
        <v>12</v>
      </c>
      <c r="C26" s="78">
        <v>10278.05</v>
      </c>
      <c r="D26" s="78">
        <v>411.34</v>
      </c>
      <c r="E26" s="78">
        <v>244.89</v>
      </c>
      <c r="F26" s="78">
        <v>4159.5</v>
      </c>
      <c r="G26" s="78">
        <v>4799.84</v>
      </c>
      <c r="H26" s="78">
        <v>5740.35</v>
      </c>
      <c r="I26" s="57">
        <v>0</v>
      </c>
      <c r="J26" s="78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>
        <f t="shared" si="0"/>
        <v>25633.97</v>
      </c>
      <c r="X26" s="59">
        <f>IF(Паспорт!P27&gt;0,Паспорт!P27,X25)</f>
        <v>34.1811</v>
      </c>
      <c r="Y26" s="22"/>
      <c r="Z26" s="106" t="s">
        <v>41</v>
      </c>
      <c r="AA26" s="106"/>
    </row>
    <row r="27" spans="2:27" ht="15.75">
      <c r="B27" s="55">
        <v>13</v>
      </c>
      <c r="C27" s="78">
        <v>11346.46</v>
      </c>
      <c r="D27" s="78">
        <v>406.71</v>
      </c>
      <c r="E27" s="78">
        <v>244.69</v>
      </c>
      <c r="F27" s="78">
        <v>4264.65</v>
      </c>
      <c r="G27" s="78">
        <v>4927.52</v>
      </c>
      <c r="H27" s="78">
        <v>4878.94</v>
      </c>
      <c r="I27" s="57">
        <v>0</v>
      </c>
      <c r="J27" s="78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>
        <f t="shared" si="0"/>
        <v>26068.969999999998</v>
      </c>
      <c r="X27" s="59">
        <f>IF(Паспорт!P28&gt;0,Паспорт!P28,X26)</f>
        <v>34.1811</v>
      </c>
      <c r="Y27" s="22"/>
      <c r="Z27" s="106"/>
      <c r="AA27" s="106"/>
    </row>
    <row r="28" spans="2:27" ht="15.75">
      <c r="B28" s="55">
        <v>14</v>
      </c>
      <c r="C28" s="78">
        <v>11931.82</v>
      </c>
      <c r="D28" s="78">
        <v>480.13</v>
      </c>
      <c r="E28" s="78">
        <v>244.44</v>
      </c>
      <c r="F28" s="78">
        <v>4802.34</v>
      </c>
      <c r="G28" s="78">
        <v>5248.45</v>
      </c>
      <c r="H28" s="78">
        <v>3831.85</v>
      </c>
      <c r="I28" s="57">
        <v>0</v>
      </c>
      <c r="J28" s="78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>
        <f t="shared" si="0"/>
        <v>26539.03</v>
      </c>
      <c r="X28" s="59">
        <f>IF(Паспорт!P29&gt;0,Паспорт!P29,X27)</f>
        <v>34.1811</v>
      </c>
      <c r="Y28" s="22"/>
      <c r="Z28" s="106"/>
      <c r="AA28" s="106"/>
    </row>
    <row r="29" spans="2:27" ht="15.75">
      <c r="B29" s="55">
        <v>15</v>
      </c>
      <c r="C29" s="78">
        <v>13228.63</v>
      </c>
      <c r="D29" s="78">
        <v>520.81</v>
      </c>
      <c r="E29" s="78">
        <v>275.01</v>
      </c>
      <c r="F29" s="78">
        <v>5373.79</v>
      </c>
      <c r="G29" s="78">
        <v>5554.34</v>
      </c>
      <c r="H29" s="78">
        <v>6428.79</v>
      </c>
      <c r="I29" s="57">
        <v>0</v>
      </c>
      <c r="J29" s="78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>
        <f t="shared" si="0"/>
        <v>31381.37</v>
      </c>
      <c r="X29" s="59">
        <f>IF(Паспорт!P30&gt;0,Паспорт!P30,X28)</f>
        <v>34.1811</v>
      </c>
      <c r="Y29" s="22"/>
      <c r="Z29" s="106"/>
      <c r="AA29" s="106"/>
    </row>
    <row r="30" spans="2:27" ht="15.75">
      <c r="B30" s="56">
        <v>16</v>
      </c>
      <c r="C30" s="78">
        <v>14246.24</v>
      </c>
      <c r="D30" s="78">
        <v>553.78</v>
      </c>
      <c r="E30" s="78">
        <v>284.27</v>
      </c>
      <c r="F30" s="78">
        <v>4876.17</v>
      </c>
      <c r="G30" s="78">
        <v>5191.21</v>
      </c>
      <c r="H30" s="78">
        <v>6529.32</v>
      </c>
      <c r="I30" s="57">
        <v>0</v>
      </c>
      <c r="J30" s="78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>
        <f t="shared" si="0"/>
        <v>31680.989999999998</v>
      </c>
      <c r="X30" s="59">
        <f>IF(Паспорт!P31&gt;0,Паспорт!P31,X29)</f>
        <v>34.1811</v>
      </c>
      <c r="Y30" s="22"/>
      <c r="Z30" s="106"/>
      <c r="AA30" s="106"/>
    </row>
    <row r="31" spans="2:27" ht="15.75">
      <c r="B31" s="56">
        <v>17</v>
      </c>
      <c r="C31" s="78">
        <v>15192.72</v>
      </c>
      <c r="D31" s="78">
        <v>670.28</v>
      </c>
      <c r="E31" s="78">
        <v>340</v>
      </c>
      <c r="F31" s="78">
        <v>5426.35</v>
      </c>
      <c r="G31" s="78">
        <v>6035.37</v>
      </c>
      <c r="H31" s="78">
        <v>5315.02</v>
      </c>
      <c r="I31" s="57">
        <v>0</v>
      </c>
      <c r="J31" s="78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>
        <f t="shared" si="0"/>
        <v>32979.74</v>
      </c>
      <c r="X31" s="59">
        <f>IF(Паспорт!P32&gt;0,Паспорт!P32,X30)</f>
        <v>34.1811</v>
      </c>
      <c r="Y31" s="22"/>
      <c r="Z31" s="106"/>
      <c r="AA31" s="106"/>
    </row>
    <row r="32" spans="2:26" ht="15.75">
      <c r="B32" s="56">
        <v>18</v>
      </c>
      <c r="C32" s="78">
        <v>18029.15</v>
      </c>
      <c r="D32" s="78">
        <v>729.89</v>
      </c>
      <c r="E32" s="78">
        <v>401.9</v>
      </c>
      <c r="F32" s="78">
        <v>6095.29</v>
      </c>
      <c r="G32" s="78">
        <v>7466.05</v>
      </c>
      <c r="H32" s="78">
        <v>6649.96</v>
      </c>
      <c r="I32" s="57">
        <v>0</v>
      </c>
      <c r="J32" s="78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>
        <f t="shared" si="0"/>
        <v>39372.240000000005</v>
      </c>
      <c r="X32" s="59">
        <f>IF(Паспорт!P33&gt;0,Паспорт!P33,X31)</f>
        <v>34.1811</v>
      </c>
      <c r="Y32" s="22"/>
      <c r="Z32" s="29"/>
    </row>
    <row r="33" spans="2:26" ht="15.75">
      <c r="B33" s="56">
        <v>19</v>
      </c>
      <c r="C33" s="78">
        <v>18864.79</v>
      </c>
      <c r="D33" s="78">
        <v>795.97</v>
      </c>
      <c r="E33" s="78">
        <v>339.57</v>
      </c>
      <c r="F33" s="78">
        <v>5916.07</v>
      </c>
      <c r="G33" s="78">
        <v>7280.92</v>
      </c>
      <c r="H33" s="78">
        <v>6618.4</v>
      </c>
      <c r="I33" s="57">
        <v>0</v>
      </c>
      <c r="J33" s="78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>
        <f t="shared" si="0"/>
        <v>39815.72</v>
      </c>
      <c r="X33" s="59">
        <f>IF(Паспорт!P34&gt;0,Паспорт!P34,X32)</f>
        <v>34.3538</v>
      </c>
      <c r="Y33" s="22"/>
      <c r="Z33" s="29"/>
    </row>
    <row r="34" spans="2:26" ht="15.75">
      <c r="B34" s="56">
        <v>20</v>
      </c>
      <c r="C34" s="78">
        <v>27736.93</v>
      </c>
      <c r="D34" s="78">
        <v>1167.93</v>
      </c>
      <c r="E34" s="78">
        <v>578.73</v>
      </c>
      <c r="F34" s="78">
        <v>8990.89</v>
      </c>
      <c r="G34" s="78">
        <v>9575.03</v>
      </c>
      <c r="H34" s="78">
        <v>11097.32</v>
      </c>
      <c r="I34" s="57">
        <v>0</v>
      </c>
      <c r="J34" s="78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>
        <f t="shared" si="0"/>
        <v>59146.829999999994</v>
      </c>
      <c r="X34" s="59">
        <f>IF(Паспорт!P35&gt;0,Паспорт!P35,X33)</f>
        <v>34.3538</v>
      </c>
      <c r="Y34" s="22"/>
      <c r="Z34" s="29"/>
    </row>
    <row r="35" spans="2:26" ht="15.75">
      <c r="B35" s="56">
        <v>21</v>
      </c>
      <c r="C35" s="78">
        <v>29559.14</v>
      </c>
      <c r="D35" s="78">
        <v>1259.76</v>
      </c>
      <c r="E35" s="78">
        <v>695.97</v>
      </c>
      <c r="F35" s="78">
        <v>9826.03</v>
      </c>
      <c r="G35" s="78">
        <v>10198.25</v>
      </c>
      <c r="H35" s="78">
        <v>12979.92</v>
      </c>
      <c r="I35" s="57">
        <v>0</v>
      </c>
      <c r="J35" s="78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>
        <f t="shared" si="0"/>
        <v>64519.07</v>
      </c>
      <c r="X35" s="59">
        <f>IF(Паспорт!P36&gt;0,Паспорт!P36,X34)</f>
        <v>34.3538</v>
      </c>
      <c r="Y35" s="22"/>
      <c r="Z35" s="29"/>
    </row>
    <row r="36" spans="2:26" ht="15.75">
      <c r="B36" s="56">
        <v>22</v>
      </c>
      <c r="C36" s="78">
        <v>28206.13</v>
      </c>
      <c r="D36" s="78">
        <v>1312.69</v>
      </c>
      <c r="E36" s="78">
        <v>642.61</v>
      </c>
      <c r="F36" s="78">
        <v>10091.65</v>
      </c>
      <c r="G36" s="78">
        <v>10070.84</v>
      </c>
      <c r="H36" s="78">
        <v>12543.42</v>
      </c>
      <c r="I36" s="57">
        <v>0</v>
      </c>
      <c r="J36" s="78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>
        <f t="shared" si="0"/>
        <v>62867.34</v>
      </c>
      <c r="X36" s="59">
        <f>IF(Паспорт!P37&gt;0,Паспорт!P37,X35)</f>
        <v>34.3538</v>
      </c>
      <c r="Y36" s="22"/>
      <c r="Z36" s="29"/>
    </row>
    <row r="37" spans="2:26" ht="15.75">
      <c r="B37" s="56">
        <v>23</v>
      </c>
      <c r="C37" s="78">
        <v>27862.48</v>
      </c>
      <c r="D37" s="78">
        <v>1235.69</v>
      </c>
      <c r="E37" s="78">
        <v>667.71</v>
      </c>
      <c r="F37" s="78">
        <v>10254.82</v>
      </c>
      <c r="G37" s="78">
        <v>10065.53</v>
      </c>
      <c r="H37" s="78">
        <v>10040.14</v>
      </c>
      <c r="I37" s="57">
        <v>0</v>
      </c>
      <c r="J37" s="78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>
        <f t="shared" si="0"/>
        <v>60126.369999999995</v>
      </c>
      <c r="X37" s="59">
        <f>IF(Паспорт!P38&gt;0,Паспорт!P38,X36)</f>
        <v>34.3538</v>
      </c>
      <c r="Y37" s="22"/>
      <c r="Z37" s="29"/>
    </row>
    <row r="38" spans="2:26" ht="15.75">
      <c r="B38" s="56">
        <v>24</v>
      </c>
      <c r="C38" s="78">
        <v>30842.69</v>
      </c>
      <c r="D38" s="78">
        <v>1383.38</v>
      </c>
      <c r="E38" s="78">
        <v>724.96</v>
      </c>
      <c r="F38" s="78">
        <v>11688.88</v>
      </c>
      <c r="G38" s="78">
        <v>11253.6</v>
      </c>
      <c r="H38" s="78">
        <v>11094.71</v>
      </c>
      <c r="I38" s="57">
        <v>0</v>
      </c>
      <c r="J38" s="78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>
        <f t="shared" si="0"/>
        <v>66988.22</v>
      </c>
      <c r="X38" s="59">
        <f>IF(Паспорт!P39&gt;0,Паспорт!P39,X37)</f>
        <v>34.3538</v>
      </c>
      <c r="Y38" s="22"/>
      <c r="Z38" s="29"/>
    </row>
    <row r="39" spans="2:26" ht="15.75">
      <c r="B39" s="56">
        <v>25</v>
      </c>
      <c r="C39" s="78">
        <v>35421.28</v>
      </c>
      <c r="D39" s="78">
        <v>1530.83</v>
      </c>
      <c r="E39" s="78">
        <v>776.75</v>
      </c>
      <c r="F39" s="78">
        <v>12904.88</v>
      </c>
      <c r="G39" s="78">
        <v>12884.83</v>
      </c>
      <c r="H39" s="78">
        <v>14187.11</v>
      </c>
      <c r="I39" s="57">
        <v>0</v>
      </c>
      <c r="J39" s="78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>
        <f t="shared" si="0"/>
        <v>77705.68</v>
      </c>
      <c r="X39" s="59">
        <f>IF(Паспорт!P40&gt;0,Паспорт!P40,X38)</f>
        <v>34.3538</v>
      </c>
      <c r="Y39" s="22"/>
      <c r="Z39" s="29"/>
    </row>
    <row r="40" spans="2:26" ht="15.75">
      <c r="B40" s="56">
        <v>26</v>
      </c>
      <c r="C40" s="78">
        <v>35323.27</v>
      </c>
      <c r="D40" s="78">
        <v>1457.36</v>
      </c>
      <c r="E40" s="78">
        <v>740.9</v>
      </c>
      <c r="F40" s="78">
        <v>13107</v>
      </c>
      <c r="G40" s="78">
        <v>11780.8</v>
      </c>
      <c r="H40" s="78">
        <v>15625.08</v>
      </c>
      <c r="I40" s="57">
        <v>0</v>
      </c>
      <c r="J40" s="78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>
        <f t="shared" si="0"/>
        <v>78034.41</v>
      </c>
      <c r="X40" s="59">
        <f>IF(Паспорт!P41&gt;0,Паспорт!P41,X39)</f>
        <v>34.3538</v>
      </c>
      <c r="Y40" s="22"/>
      <c r="Z40" s="29"/>
    </row>
    <row r="41" spans="2:26" ht="15.75">
      <c r="B41" s="56">
        <v>27</v>
      </c>
      <c r="C41" s="78">
        <v>31626.95</v>
      </c>
      <c r="D41" s="78">
        <v>1320.62</v>
      </c>
      <c r="E41" s="78">
        <v>716.68</v>
      </c>
      <c r="F41" s="78">
        <v>11678.47</v>
      </c>
      <c r="G41" s="78">
        <v>11102.31</v>
      </c>
      <c r="H41" s="78">
        <v>13808.79</v>
      </c>
      <c r="I41" s="57">
        <v>0</v>
      </c>
      <c r="J41" s="78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>
        <f t="shared" si="0"/>
        <v>70253.82</v>
      </c>
      <c r="X41" s="59">
        <f>IF(Паспорт!P42&gt;0,Паспорт!P42,X40)</f>
        <v>34.2717</v>
      </c>
      <c r="Y41" s="22"/>
      <c r="Z41" s="29"/>
    </row>
    <row r="42" spans="2:26" ht="15.75">
      <c r="B42" s="56">
        <v>28</v>
      </c>
      <c r="C42" s="78">
        <v>33523.16</v>
      </c>
      <c r="D42" s="78">
        <v>1465.03</v>
      </c>
      <c r="E42" s="78">
        <v>657.35</v>
      </c>
      <c r="F42" s="78">
        <v>12626.63</v>
      </c>
      <c r="G42" s="78">
        <v>11799.72</v>
      </c>
      <c r="H42" s="78">
        <v>15438.63</v>
      </c>
      <c r="I42" s="57">
        <v>0</v>
      </c>
      <c r="J42" s="78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>
        <f t="shared" si="0"/>
        <v>75510.52</v>
      </c>
      <c r="X42" s="59">
        <f>IF(Паспорт!P43&gt;0,Паспорт!P43,X41)</f>
        <v>34.2717</v>
      </c>
      <c r="Y42" s="22"/>
      <c r="Z42" s="29"/>
    </row>
    <row r="43" spans="2:26" ht="15.75" customHeight="1">
      <c r="B43" s="56">
        <v>29</v>
      </c>
      <c r="C43" s="78">
        <v>38050.59</v>
      </c>
      <c r="D43" s="78">
        <v>1683.46</v>
      </c>
      <c r="E43" s="78">
        <v>856.84</v>
      </c>
      <c r="F43" s="78">
        <v>14101.91</v>
      </c>
      <c r="G43" s="78">
        <v>12539.81</v>
      </c>
      <c r="H43" s="78">
        <v>16938.88</v>
      </c>
      <c r="I43" s="57">
        <v>0</v>
      </c>
      <c r="J43" s="78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>
        <f t="shared" si="0"/>
        <v>84171.48999999999</v>
      </c>
      <c r="X43" s="59">
        <f>IF(Паспорт!P44&gt;0,Паспорт!P44,X42)</f>
        <v>34.2717</v>
      </c>
      <c r="Y43" s="22"/>
      <c r="Z43" s="29"/>
    </row>
    <row r="44" spans="2:26" ht="15.75" customHeight="1">
      <c r="B44" s="56">
        <v>30</v>
      </c>
      <c r="C44" s="78">
        <v>30377.15</v>
      </c>
      <c r="D44" s="78">
        <v>1268.64</v>
      </c>
      <c r="E44" s="78">
        <v>701.24</v>
      </c>
      <c r="F44" s="78">
        <v>10558.1</v>
      </c>
      <c r="G44" s="78">
        <v>10156.35</v>
      </c>
      <c r="H44" s="78">
        <v>11542.09</v>
      </c>
      <c r="I44" s="57">
        <v>0</v>
      </c>
      <c r="J44" s="78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>
        <f t="shared" si="0"/>
        <v>64603.57000000001</v>
      </c>
      <c r="X44" s="59">
        <f>IF(Паспорт!P45&gt;0,Паспорт!P45,X43)</f>
        <v>34.2717</v>
      </c>
      <c r="Y44" s="22"/>
      <c r="Z44" s="29"/>
    </row>
    <row r="45" spans="2:26" ht="15.75" customHeight="1">
      <c r="B45" s="56">
        <v>31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>
        <f t="shared" si="0"/>
        <v>0</v>
      </c>
      <c r="X45" s="59">
        <f>IF(Паспорт!P46&gt;0,Паспорт!P46,X44)</f>
        <v>34.2717</v>
      </c>
      <c r="Y45" s="28"/>
      <c r="Z45" s="29"/>
    </row>
    <row r="46" spans="2:27" ht="66" customHeight="1">
      <c r="B46" s="16" t="s">
        <v>40</v>
      </c>
      <c r="C46" s="60">
        <f aca="true" t="shared" si="1" ref="C46:V46">SUM(C15:C45)</f>
        <v>605282.02</v>
      </c>
      <c r="D46" s="60">
        <f t="shared" si="1"/>
        <v>24897.859999999997</v>
      </c>
      <c r="E46" s="60">
        <f t="shared" si="1"/>
        <v>12968.359999999999</v>
      </c>
      <c r="F46" s="60">
        <f t="shared" si="1"/>
        <v>209715.45</v>
      </c>
      <c r="G46" s="60">
        <f t="shared" si="1"/>
        <v>246632.47</v>
      </c>
      <c r="H46" s="60">
        <f t="shared" si="1"/>
        <v>242442.47</v>
      </c>
      <c r="I46" s="60">
        <f t="shared" si="1"/>
        <v>0</v>
      </c>
      <c r="J46" s="60">
        <f t="shared" si="1"/>
        <v>0</v>
      </c>
      <c r="K46" s="60">
        <f t="shared" si="1"/>
        <v>0</v>
      </c>
      <c r="L46" s="60">
        <f t="shared" si="1"/>
        <v>0</v>
      </c>
      <c r="M46" s="60">
        <f t="shared" si="1"/>
        <v>0</v>
      </c>
      <c r="N46" s="60">
        <f t="shared" si="1"/>
        <v>0</v>
      </c>
      <c r="O46" s="60">
        <f t="shared" si="1"/>
        <v>0</v>
      </c>
      <c r="P46" s="60">
        <f t="shared" si="1"/>
        <v>0</v>
      </c>
      <c r="Q46" s="60">
        <f t="shared" si="1"/>
        <v>0</v>
      </c>
      <c r="R46" s="60">
        <f t="shared" si="1"/>
        <v>0</v>
      </c>
      <c r="S46" s="60">
        <f t="shared" si="1"/>
        <v>0</v>
      </c>
      <c r="T46" s="60">
        <f t="shared" si="1"/>
        <v>0</v>
      </c>
      <c r="U46" s="60">
        <f t="shared" si="1"/>
        <v>0</v>
      </c>
      <c r="V46" s="60">
        <f t="shared" si="1"/>
        <v>0</v>
      </c>
      <c r="W46" s="61">
        <f>SUM(W15:W45)</f>
        <v>1341938.63</v>
      </c>
      <c r="X46" s="62">
        <f>SUMPRODUCT(X15:X45,W15:W45)/SUM(W15:W45)</f>
        <v>34.40881371948656</v>
      </c>
      <c r="Y46" s="27"/>
      <c r="Z46" s="106" t="s">
        <v>41</v>
      </c>
      <c r="AA46" s="106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24"/>
      <c r="Z48"/>
    </row>
    <row r="49" spans="3:4" ht="12.75">
      <c r="C49" s="1"/>
      <c r="D49" s="1"/>
    </row>
    <row r="50" spans="2:25" ht="15">
      <c r="B50" s="31"/>
      <c r="C50" s="42" t="s">
        <v>50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49</v>
      </c>
      <c r="Q50" s="14"/>
      <c r="R50" s="14"/>
      <c r="S50" s="14"/>
      <c r="T50" s="14"/>
      <c r="U50" s="45"/>
      <c r="V50" s="45"/>
      <c r="W50" s="85">
        <v>42646</v>
      </c>
      <c r="X50" s="86"/>
      <c r="Y50" s="25"/>
    </row>
    <row r="51" spans="3:25" ht="12.75">
      <c r="C51" s="44"/>
      <c r="D51" s="44" t="s">
        <v>37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6" t="s">
        <v>29</v>
      </c>
      <c r="Q51" s="46"/>
      <c r="R51" s="44"/>
      <c r="S51" s="44"/>
      <c r="T51" s="44"/>
      <c r="U51" s="43" t="s">
        <v>0</v>
      </c>
      <c r="V51" s="43"/>
      <c r="W51" s="74"/>
      <c r="X51" s="74" t="s">
        <v>16</v>
      </c>
      <c r="Y51" s="2"/>
    </row>
    <row r="52" spans="3:25" ht="18" customHeight="1">
      <c r="C52" s="13" t="s">
        <v>64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65</v>
      </c>
      <c r="Q52" s="14"/>
      <c r="R52" s="14"/>
      <c r="S52" s="14"/>
      <c r="T52" s="14"/>
      <c r="U52" s="45"/>
      <c r="V52" s="45"/>
      <c r="W52" s="85">
        <v>42646</v>
      </c>
      <c r="X52" s="86"/>
      <c r="Y52" s="26"/>
    </row>
    <row r="53" spans="3:25" ht="12.75">
      <c r="C53" s="1"/>
      <c r="D53" s="44" t="s">
        <v>38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3" t="s">
        <v>0</v>
      </c>
      <c r="V53" s="43"/>
      <c r="W53" s="43"/>
      <c r="X53" s="43" t="s">
        <v>16</v>
      </c>
      <c r="Y53" s="2"/>
    </row>
  </sheetData>
  <sheetProtection/>
  <mergeCells count="35">
    <mergeCell ref="C48:X48"/>
    <mergeCell ref="J12:J14"/>
    <mergeCell ref="K12:K14"/>
    <mergeCell ref="L12:L14"/>
    <mergeCell ref="M12:M14"/>
    <mergeCell ref="G12:G14"/>
    <mergeCell ref="H12:H14"/>
    <mergeCell ref="O12:O14"/>
    <mergeCell ref="E12:E14"/>
    <mergeCell ref="I12:I14"/>
    <mergeCell ref="C12:C14"/>
    <mergeCell ref="V12:V14"/>
    <mergeCell ref="Z46:AA46"/>
    <mergeCell ref="F12:F14"/>
    <mergeCell ref="S12:S14"/>
    <mergeCell ref="Z15:AA23"/>
    <mergeCell ref="B11:B14"/>
    <mergeCell ref="N12:N14"/>
    <mergeCell ref="D12:D14"/>
    <mergeCell ref="W52:X52"/>
    <mergeCell ref="W50:X50"/>
    <mergeCell ref="Z26:AA31"/>
    <mergeCell ref="X11:X14"/>
    <mergeCell ref="P12:P14"/>
    <mergeCell ref="Q12:Q14"/>
    <mergeCell ref="C5:X5"/>
    <mergeCell ref="R12:R14"/>
    <mergeCell ref="B6:Y6"/>
    <mergeCell ref="B7:T7"/>
    <mergeCell ref="B8:W8"/>
    <mergeCell ref="B9:Y9"/>
    <mergeCell ref="T12:T14"/>
    <mergeCell ref="U12:U14"/>
    <mergeCell ref="W11:W14"/>
    <mergeCell ref="C11:V11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">
      <selection activeCell="B3" sqref="B3:B32"/>
    </sheetView>
  </sheetViews>
  <sheetFormatPr defaultColWidth="9.00390625" defaultRowHeight="12.75"/>
  <sheetData>
    <row r="1" ht="12.75">
      <c r="A1" t="s">
        <v>67</v>
      </c>
    </row>
    <row r="2" spans="1:6" ht="12.75">
      <c r="A2" t="s">
        <v>68</v>
      </c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 spans="1:5" ht="12.75">
      <c r="A3">
        <v>1</v>
      </c>
      <c r="B3">
        <v>12880.87</v>
      </c>
      <c r="C3">
        <v>1636.283</v>
      </c>
      <c r="D3">
        <v>3.09</v>
      </c>
      <c r="E3">
        <v>15.69</v>
      </c>
    </row>
    <row r="4" spans="1:5" ht="12.75">
      <c r="A4">
        <v>2</v>
      </c>
      <c r="B4">
        <v>12769.42</v>
      </c>
      <c r="C4">
        <v>1615.859</v>
      </c>
      <c r="D4">
        <v>3.1</v>
      </c>
      <c r="E4">
        <v>15.04</v>
      </c>
    </row>
    <row r="5" spans="1:5" ht="12.75">
      <c r="A5">
        <v>3</v>
      </c>
      <c r="B5">
        <v>9595.84</v>
      </c>
      <c r="C5">
        <v>1267.398</v>
      </c>
      <c r="D5">
        <v>3.11</v>
      </c>
      <c r="E5">
        <v>15.55</v>
      </c>
    </row>
    <row r="6" spans="1:5" ht="12.75">
      <c r="A6">
        <v>4</v>
      </c>
      <c r="B6">
        <v>5098.12</v>
      </c>
      <c r="C6">
        <v>291.565</v>
      </c>
      <c r="D6">
        <v>3.09</v>
      </c>
      <c r="E6">
        <v>17.99</v>
      </c>
    </row>
    <row r="7" spans="1:6" ht="12.75">
      <c r="A7">
        <v>5</v>
      </c>
      <c r="B7">
        <v>4403.19</v>
      </c>
      <c r="C7">
        <v>220.83</v>
      </c>
      <c r="D7">
        <v>3.08</v>
      </c>
      <c r="E7">
        <v>19.38</v>
      </c>
      <c r="F7" t="s">
        <v>74</v>
      </c>
    </row>
    <row r="8" spans="1:5" ht="12.75">
      <c r="A8">
        <v>6</v>
      </c>
      <c r="B8">
        <v>10981.47</v>
      </c>
      <c r="C8">
        <v>1413.873</v>
      </c>
      <c r="D8">
        <v>3.08</v>
      </c>
      <c r="E8">
        <v>17.22</v>
      </c>
    </row>
    <row r="9" spans="1:5" ht="12.75">
      <c r="A9">
        <v>7</v>
      </c>
      <c r="B9">
        <v>4388.87</v>
      </c>
      <c r="C9">
        <v>216.674</v>
      </c>
      <c r="D9">
        <v>3.09</v>
      </c>
      <c r="E9">
        <v>16.74</v>
      </c>
    </row>
    <row r="10" spans="1:5" ht="12.75">
      <c r="A10">
        <v>8</v>
      </c>
      <c r="B10">
        <v>4259.7</v>
      </c>
      <c r="C10">
        <v>201.489</v>
      </c>
      <c r="D10">
        <v>3.09</v>
      </c>
      <c r="E10">
        <v>18.52</v>
      </c>
    </row>
    <row r="11" spans="1:5" ht="12.75">
      <c r="A11">
        <v>9</v>
      </c>
      <c r="B11">
        <v>4468.06</v>
      </c>
      <c r="C11">
        <v>222.544</v>
      </c>
      <c r="D11">
        <v>3.1</v>
      </c>
      <c r="E11">
        <v>15.96</v>
      </c>
    </row>
    <row r="12" spans="1:5" ht="12.75">
      <c r="A12">
        <v>10</v>
      </c>
      <c r="B12">
        <v>4926.77</v>
      </c>
      <c r="C12">
        <v>266.217</v>
      </c>
      <c r="D12">
        <v>3.06</v>
      </c>
      <c r="E12">
        <v>15.19</v>
      </c>
    </row>
    <row r="13" spans="1:5" ht="12.75">
      <c r="A13">
        <v>11</v>
      </c>
      <c r="B13">
        <v>4929.39</v>
      </c>
      <c r="C13">
        <v>265.321</v>
      </c>
      <c r="D13">
        <v>3.11</v>
      </c>
      <c r="E13">
        <v>16.98</v>
      </c>
    </row>
    <row r="14" spans="1:6" ht="12.75">
      <c r="A14">
        <v>12</v>
      </c>
      <c r="B14">
        <v>4799.84</v>
      </c>
      <c r="C14">
        <v>245.541</v>
      </c>
      <c r="D14">
        <v>3.11</v>
      </c>
      <c r="E14">
        <v>17.67</v>
      </c>
      <c r="F14" t="s">
        <v>74</v>
      </c>
    </row>
    <row r="15" spans="1:5" ht="12.75">
      <c r="A15">
        <v>13</v>
      </c>
      <c r="B15">
        <v>4927.52</v>
      </c>
      <c r="C15">
        <v>252.406</v>
      </c>
      <c r="D15">
        <v>3.08</v>
      </c>
      <c r="E15">
        <v>17.82</v>
      </c>
    </row>
    <row r="16" spans="1:5" ht="12.75">
      <c r="A16">
        <v>14</v>
      </c>
      <c r="B16">
        <v>5248.45</v>
      </c>
      <c r="C16">
        <v>286.154</v>
      </c>
      <c r="D16">
        <v>3.07</v>
      </c>
      <c r="E16">
        <v>12.33</v>
      </c>
    </row>
    <row r="17" spans="1:5" ht="12.75">
      <c r="A17">
        <v>15</v>
      </c>
      <c r="B17">
        <v>5554.34</v>
      </c>
      <c r="C17">
        <v>320.49</v>
      </c>
      <c r="D17">
        <v>3.07</v>
      </c>
      <c r="E17">
        <v>11.36</v>
      </c>
    </row>
    <row r="18" spans="1:5" ht="12.75">
      <c r="A18">
        <v>16</v>
      </c>
      <c r="B18">
        <v>5191.21</v>
      </c>
      <c r="C18">
        <v>279.607</v>
      </c>
      <c r="D18">
        <v>3.07</v>
      </c>
      <c r="E18">
        <v>14.65</v>
      </c>
    </row>
    <row r="19" spans="1:5" ht="12.75">
      <c r="A19">
        <v>17</v>
      </c>
      <c r="B19">
        <v>6035.37</v>
      </c>
      <c r="C19">
        <v>377.716</v>
      </c>
      <c r="D19">
        <v>3.06</v>
      </c>
      <c r="E19">
        <v>10.87</v>
      </c>
    </row>
    <row r="20" spans="1:6" ht="12.75">
      <c r="A20">
        <v>18</v>
      </c>
      <c r="B20">
        <v>7466.05</v>
      </c>
      <c r="C20">
        <v>568.546</v>
      </c>
      <c r="D20">
        <v>3.07</v>
      </c>
      <c r="E20">
        <v>8.87</v>
      </c>
      <c r="F20" t="s">
        <v>75</v>
      </c>
    </row>
    <row r="21" spans="1:6" ht="12.75">
      <c r="A21">
        <v>19</v>
      </c>
      <c r="B21">
        <v>7280.92</v>
      </c>
      <c r="C21">
        <v>524.557</v>
      </c>
      <c r="D21">
        <v>3.08</v>
      </c>
      <c r="E21">
        <v>9.08</v>
      </c>
      <c r="F21" t="s">
        <v>74</v>
      </c>
    </row>
    <row r="22" spans="1:5" ht="12.75">
      <c r="A22">
        <v>20</v>
      </c>
      <c r="B22">
        <v>9575.03</v>
      </c>
      <c r="C22">
        <v>918.08</v>
      </c>
      <c r="D22">
        <v>3.07</v>
      </c>
      <c r="E22">
        <v>8.87</v>
      </c>
    </row>
    <row r="23" spans="1:5" ht="12.75">
      <c r="A23">
        <v>21</v>
      </c>
      <c r="B23">
        <v>10198.25</v>
      </c>
      <c r="C23">
        <v>1023.603</v>
      </c>
      <c r="D23">
        <v>3.11</v>
      </c>
      <c r="E23">
        <v>10.4</v>
      </c>
    </row>
    <row r="24" spans="1:5" ht="12.75">
      <c r="A24">
        <v>22</v>
      </c>
      <c r="B24">
        <v>10070.84</v>
      </c>
      <c r="C24">
        <v>961.083</v>
      </c>
      <c r="D24">
        <v>3.25</v>
      </c>
      <c r="E24">
        <v>8.75</v>
      </c>
    </row>
    <row r="25" spans="1:5" ht="12.75">
      <c r="A25">
        <v>23</v>
      </c>
      <c r="B25">
        <v>10065.53</v>
      </c>
      <c r="C25">
        <v>911.026</v>
      </c>
      <c r="D25">
        <v>3.32</v>
      </c>
      <c r="E25">
        <v>9.29</v>
      </c>
    </row>
    <row r="26" spans="1:5" ht="12.75">
      <c r="A26">
        <v>24</v>
      </c>
      <c r="B26">
        <v>11253.6</v>
      </c>
      <c r="C26">
        <v>1156.34</v>
      </c>
      <c r="D26">
        <v>3.3</v>
      </c>
      <c r="E26">
        <v>9.87</v>
      </c>
    </row>
    <row r="27" spans="1:5" ht="12.75">
      <c r="A27">
        <v>25</v>
      </c>
      <c r="B27">
        <v>12884.83</v>
      </c>
      <c r="C27">
        <v>1539.462</v>
      </c>
      <c r="D27">
        <v>3.31</v>
      </c>
      <c r="E27">
        <v>9.33</v>
      </c>
    </row>
    <row r="28" spans="1:5" ht="12.75">
      <c r="A28">
        <v>26</v>
      </c>
      <c r="B28">
        <v>11780.8</v>
      </c>
      <c r="C28">
        <v>1260.973</v>
      </c>
      <c r="D28">
        <v>3.33</v>
      </c>
      <c r="E28">
        <v>9.22</v>
      </c>
    </row>
    <row r="29" spans="1:6" ht="12.75">
      <c r="A29">
        <v>27</v>
      </c>
      <c r="B29">
        <v>11102.31</v>
      </c>
      <c r="C29">
        <v>1123.098</v>
      </c>
      <c r="D29">
        <v>3.31</v>
      </c>
      <c r="E29">
        <v>9.56</v>
      </c>
      <c r="F29" t="s">
        <v>74</v>
      </c>
    </row>
    <row r="30" spans="1:6" ht="12.75">
      <c r="A30">
        <v>28</v>
      </c>
      <c r="B30">
        <v>11799.72</v>
      </c>
      <c r="C30">
        <v>393.791</v>
      </c>
      <c r="D30">
        <v>3.31</v>
      </c>
      <c r="E30">
        <v>7.54</v>
      </c>
      <c r="F30" t="s">
        <v>76</v>
      </c>
    </row>
    <row r="31" spans="1:5" ht="12.75">
      <c r="A31">
        <v>29</v>
      </c>
      <c r="B31">
        <v>12539.81</v>
      </c>
      <c r="C31">
        <v>285.205</v>
      </c>
      <c r="D31">
        <v>3.3</v>
      </c>
      <c r="E31">
        <v>8.72</v>
      </c>
    </row>
    <row r="32" spans="1:5" ht="12.75">
      <c r="A32">
        <v>30</v>
      </c>
      <c r="B32">
        <v>10156.35</v>
      </c>
      <c r="C32">
        <v>183.265</v>
      </c>
      <c r="D32">
        <v>3.32</v>
      </c>
      <c r="E32">
        <v>10.77</v>
      </c>
    </row>
    <row r="33" spans="1:6" ht="12.75">
      <c r="A33" t="s">
        <v>77</v>
      </c>
      <c r="B33">
        <v>246632.48</v>
      </c>
      <c r="C33">
        <v>1235.59</v>
      </c>
      <c r="D33">
        <v>3.2</v>
      </c>
      <c r="E33">
        <v>11.57</v>
      </c>
      <c r="F3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2016-10-05T07:49:34Z</cp:lastPrinted>
  <dcterms:created xsi:type="dcterms:W3CDTF">2010-01-29T08:37:16Z</dcterms:created>
  <dcterms:modified xsi:type="dcterms:W3CDTF">2016-10-07T07:31:34Z</dcterms:modified>
  <cp:category/>
  <cp:version/>
  <cp:contentType/>
  <cp:contentStatus/>
</cp:coreProperties>
</file>