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705" windowWidth="12240" windowHeight="7410" activeTab="1"/>
  </bookViews>
  <sheets>
    <sheet name="Паспорт " sheetId="2" r:id="rId1"/>
    <sheet name="Додаток" sheetId="3" r:id="rId2"/>
    <sheet name="Лист1" sheetId="4" r:id="rId3"/>
  </sheets>
  <definedNames>
    <definedName name="_xlnm.Print_Area" localSheetId="1">Додаток!$A$1:$J$51</definedName>
    <definedName name="_xlnm.Print_Area" localSheetId="0">'Паспорт '!$A$1:$X$50</definedName>
  </definedNames>
  <calcPr calcId="145621"/>
</workbook>
</file>

<file path=xl/calcChain.xml><?xml version="1.0" encoding="utf-8"?>
<calcChain xmlns="http://schemas.openxmlformats.org/spreadsheetml/2006/main">
  <c r="L24" i="3" l="1"/>
  <c r="I24" i="3"/>
  <c r="Z24" i="2"/>
  <c r="Z41" i="2" l="1"/>
  <c r="L40" i="3"/>
  <c r="I40" i="3"/>
  <c r="Z40" i="2"/>
  <c r="A41" i="3" l="1"/>
  <c r="I41" i="3"/>
  <c r="L41" i="3"/>
  <c r="A42" i="3"/>
  <c r="I42" i="3"/>
  <c r="L42" i="3"/>
  <c r="A43" i="3"/>
  <c r="I43" i="3"/>
  <c r="L43" i="3"/>
  <c r="B44" i="3"/>
  <c r="C44" i="3"/>
  <c r="D44" i="3"/>
  <c r="E44" i="3"/>
  <c r="F44" i="3"/>
  <c r="G44" i="3"/>
  <c r="H44" i="3"/>
  <c r="Z31" i="2" l="1"/>
  <c r="Z32" i="2"/>
  <c r="Z33" i="2"/>
  <c r="Z34" i="2"/>
  <c r="Z35" i="2"/>
  <c r="Z36" i="2"/>
  <c r="Z37" i="2"/>
  <c r="Z38" i="2"/>
  <c r="Z39" i="2"/>
  <c r="Z42" i="2"/>
  <c r="Z43" i="2"/>
  <c r="Z44" i="2"/>
  <c r="Z45" i="2"/>
  <c r="Z11" i="2" l="1"/>
  <c r="Z12" i="2"/>
  <c r="Z13" i="2"/>
  <c r="Z14" i="2"/>
  <c r="Z15" i="2"/>
  <c r="Z16" i="2"/>
  <c r="Z17" i="2"/>
  <c r="Z18" i="2"/>
  <c r="Z19" i="2"/>
  <c r="Z20" i="2"/>
  <c r="Z21" i="2"/>
  <c r="Z22" i="2"/>
  <c r="Z23" i="2"/>
  <c r="Z25" i="2"/>
  <c r="Z26" i="2"/>
  <c r="Z27" i="2"/>
  <c r="Z28" i="2"/>
  <c r="Z29" i="2"/>
  <c r="Z30" i="2"/>
  <c r="L11" i="3" l="1"/>
  <c r="L12" i="3"/>
  <c r="L13" i="3"/>
  <c r="L14" i="3"/>
  <c r="L15" i="3"/>
  <c r="L16" i="3"/>
  <c r="L17" i="3"/>
  <c r="L18" i="3"/>
  <c r="L19" i="3"/>
  <c r="L20" i="3"/>
  <c r="L21" i="3"/>
  <c r="L22" i="3"/>
  <c r="L23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J11" i="3"/>
  <c r="A11" i="3" l="1"/>
  <c r="A12" i="3"/>
  <c r="A13" i="3"/>
  <c r="A14" i="3"/>
  <c r="A15" i="3"/>
  <c r="A16" i="3"/>
  <c r="A17" i="3"/>
  <c r="A18" i="3"/>
  <c r="A19" i="3"/>
  <c r="A20" i="3"/>
  <c r="A21" i="3"/>
  <c r="A22" i="3"/>
  <c r="A23" i="3"/>
  <c r="J12" i="3" l="1"/>
  <c r="J13" i="3" l="1"/>
  <c r="J14" i="3" s="1"/>
  <c r="J15" i="3" s="1"/>
  <c r="J16" i="3" s="1"/>
  <c r="J17" i="3" s="1"/>
  <c r="J18" i="3" s="1"/>
  <c r="J19" i="3" s="1"/>
  <c r="J20" i="3" s="1"/>
  <c r="J21" i="3" s="1"/>
  <c r="J22" i="3" s="1"/>
  <c r="J23" i="3" s="1"/>
  <c r="I11" i="3"/>
  <c r="I16" i="3"/>
  <c r="I12" i="3"/>
  <c r="I13" i="3"/>
  <c r="I14" i="3"/>
  <c r="I15" i="3"/>
  <c r="I17" i="3"/>
  <c r="I18" i="3"/>
  <c r="I19" i="3"/>
  <c r="I20" i="3"/>
  <c r="I21" i="3"/>
  <c r="I22" i="3"/>
  <c r="I23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J25" i="3" l="1"/>
  <c r="J26" i="3" s="1"/>
  <c r="J27" i="3" s="1"/>
  <c r="J28" i="3" s="1"/>
  <c r="J29" i="3" s="1"/>
  <c r="J30" i="3" s="1"/>
  <c r="J31" i="3" s="1"/>
  <c r="J24" i="3"/>
  <c r="I44" i="3"/>
  <c r="J32" i="3" l="1"/>
  <c r="J33" i="3" s="1"/>
  <c r="J34" i="3" s="1"/>
  <c r="J35" i="3" s="1"/>
  <c r="J36" i="3" s="1"/>
  <c r="J37" i="3" s="1"/>
  <c r="J38" i="3" s="1"/>
  <c r="J39" i="3" s="1"/>
  <c r="J40" i="3" s="1"/>
  <c r="J44" i="3" l="1"/>
  <c r="J41" i="3" l="1"/>
  <c r="J42" i="3" s="1"/>
  <c r="J43" i="3" s="1"/>
</calcChain>
</file>

<file path=xl/sharedStrings.xml><?xml version="1.0" encoding="utf-8"?>
<sst xmlns="http://schemas.openxmlformats.org/spreadsheetml/2006/main" count="438" uniqueCount="170">
  <si>
    <t>ПАСПОРТ ФІЗИКО-ХІМІЧНИХ ПОКАЗНИКІВ ПРИРОДНОГО ГАЗУ</t>
  </si>
  <si>
    <t xml:space="preserve">переданого </t>
  </si>
  <si>
    <t xml:space="preserve">Шебелинське ЛВУМГ </t>
  </si>
  <si>
    <t>та прийнятого</t>
  </si>
  <si>
    <t>Число місяця</t>
  </si>
  <si>
    <r>
      <t>Маса механічних домішок,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</si>
  <si>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Керівник</t>
  </si>
  <si>
    <t>підрозділу підприємства, якому підпорядковується лабораторія</t>
  </si>
  <si>
    <t>Керівник лабораторії</t>
  </si>
  <si>
    <t>лабораторія, де здійснювались аналізи газу</t>
  </si>
  <si>
    <t>прізвище</t>
  </si>
  <si>
    <t>дата</t>
  </si>
  <si>
    <t>підпис</t>
  </si>
  <si>
    <r>
      <t>Густина, кг/м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</si>
  <si>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ПАТ "ХАРКІВГАЗ"</t>
  </si>
  <si>
    <t>Головний інженер Шебелинського ЛВУМГ</t>
  </si>
  <si>
    <t>Буховцев О.Л.</t>
  </si>
  <si>
    <t>Компонентний склад, мол.%</t>
  </si>
  <si>
    <r>
      <t>Теплота згоряння вища,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</si>
  <si>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Число Воббе вище,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</si>
  <si>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перелік ГРС на які поширюються результати контролю</t>
  </si>
  <si>
    <t xml:space="preserve">з газопроводу </t>
  </si>
  <si>
    <r>
      <t xml:space="preserve">при 20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С, 101,325 кПа</t>
    </r>
  </si>
  <si>
    <r>
      <t xml:space="preserve">Температура точки роси вологи (Р=3,92 МПа),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</si>
  <si>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r>
      <t xml:space="preserve">Температура точки роси вуглеводнів, </t>
    </r>
    <r>
      <rPr>
        <sz val="10"/>
        <color theme="1"/>
        <rFont val="Times New Roman"/>
        <family val="1"/>
        <charset val="204"/>
      </rPr>
      <t>°</t>
    </r>
    <r>
      <rPr>
        <sz val="10"/>
        <color theme="1"/>
        <rFont val="Calibri"/>
        <family val="2"/>
        <scheme val="minor"/>
      </rPr>
      <t>С</t>
    </r>
  </si>
  <si>
    <t>метан С1</t>
  </si>
  <si>
    <t>етан С2</t>
  </si>
  <si>
    <t>пропан С3</t>
  </si>
  <si>
    <t>ізо-бутан і-С4</t>
  </si>
  <si>
    <t>н-бутан н-С4</t>
  </si>
  <si>
    <t>нео-пентан нео-С4</t>
  </si>
  <si>
    <t>ізо-пентан і-С5</t>
  </si>
  <si>
    <t>н-пентан н-С5</t>
  </si>
  <si>
    <t>гексани та вищі С6+</t>
  </si>
  <si>
    <t>кисень О2</t>
  </si>
  <si>
    <t>азот N2</t>
  </si>
  <si>
    <t>діоксид вуглецю CO2</t>
  </si>
  <si>
    <t>ПАТ "УКРТРАНСГАЗ" Філія УМГ "ХАРКІВТРАНСГАЗ" Панютинський пм Шебелинського ЛВУМГ</t>
  </si>
  <si>
    <t>Вимірювальна хіміко-аналітична лабораторія Свідоцтво про атестацію №100-358/2015 дісне до 20.12.2018р.</t>
  </si>
  <si>
    <r>
      <t>Теплота згоряння нижча,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</si>
  <si>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вища, Ккал/м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</si>
  <si>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Масова концентрація сірководню, мг/м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</si>
  <si>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Додаток до Паспорту фізико-хімічних показників природного газу</t>
  </si>
  <si>
    <t>Загальний обсяг газу, м3</t>
  </si>
  <si>
    <t>Керівник підрозділу підприємства</t>
  </si>
  <si>
    <t>Начальник служби ГВ та М</t>
  </si>
  <si>
    <t>Керівник служби, відповідальної за облік газу</t>
  </si>
  <si>
    <t>ГРС Браілівка</t>
  </si>
  <si>
    <t>ГРС Смирнівка</t>
  </si>
  <si>
    <t>ГРС Близнюки</t>
  </si>
  <si>
    <t>ГРС Лозова</t>
  </si>
  <si>
    <t>ГРС Миколаївка</t>
  </si>
  <si>
    <r>
      <t>Загальний обсяг газу, м</t>
    </r>
    <r>
      <rPr>
        <vertAlign val="superscript"/>
        <sz val="10"/>
        <rFont val="Calibri"/>
        <family val="2"/>
        <charset val="204"/>
        <scheme val="minor"/>
      </rPr>
      <t>3</t>
    </r>
  </si>
  <si>
    <t xml:space="preserve">Начальник  Шебелинського ЛВУМГ  </t>
  </si>
  <si>
    <r>
      <t>Обсяг газу, переданого за добу,  м</t>
    </r>
    <r>
      <rPr>
        <vertAlign val="superscript"/>
        <sz val="10"/>
        <rFont val="Calibri"/>
        <family val="2"/>
        <charset val="204"/>
        <scheme val="minor"/>
      </rPr>
      <t>3</t>
    </r>
    <r>
      <rPr>
        <sz val="10"/>
        <rFont val="Calibri"/>
        <family val="2"/>
        <charset val="204"/>
        <scheme val="minor"/>
      </rPr>
      <t xml:space="preserve"> </t>
    </r>
  </si>
  <si>
    <r>
      <t>Теплота згоряння ниижа, (за поточну добу та середньозважене значення за місяць), МДж/м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</si>
  <si>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r>
      <t>Теплота згоряння нижча, МДж/м</t>
    </r>
    <r>
      <rPr>
        <b/>
        <vertAlign val="superscript"/>
        <sz val="10"/>
        <color theme="1"/>
        <rFont val="Calibri"/>
        <family val="2"/>
        <charset val="204"/>
        <scheme val="minor"/>
      </rPr>
      <t>3</t>
    </r>
  </si>
  <si>
    <t>Іваньков О.В.</t>
  </si>
  <si>
    <t>Пивовар Є.В.</t>
  </si>
  <si>
    <t>ГРС Панютине</t>
  </si>
  <si>
    <t xml:space="preserve"> ГРС Близнюки, ГРС Браілівка, ГРС Лозова, </t>
  </si>
  <si>
    <t xml:space="preserve"> ГРС Миколаївка, ГРС Панютине, ГРС Смирнівка, ПВВГ Панютине</t>
  </si>
  <si>
    <r>
      <t>Масова концентрація 
меркаптанової сірки, г/м</t>
    </r>
    <r>
      <rPr>
        <vertAlign val="superscript"/>
        <sz val="10"/>
        <color theme="1"/>
        <rFont val="Calibri"/>
        <family val="2"/>
        <charset val="204"/>
        <scheme val="minor"/>
      </rPr>
      <t>3</t>
    </r>
  </si>
  <si>
    <t>ГРС Браілівка, ГРС Смирнівка, ГРС Близнюки, ГРС Лозова, ГРС Панютине, ГРС Миколаївка, ПВВГ Панютине</t>
  </si>
  <si>
    <t>за період з 01.09.2016 по 30.09.2016</t>
  </si>
  <si>
    <t>відс.</t>
  </si>
  <si>
    <t>В.о.завідувача вимірювальної хіміко-аналітичної лабораторії</t>
  </si>
  <si>
    <t>Дудріна С.В.</t>
  </si>
  <si>
    <t>День</t>
  </si>
  <si>
    <t xml:space="preserve"> V, м3</t>
  </si>
  <si>
    <t xml:space="preserve"> dP, кгс/м2</t>
  </si>
  <si>
    <t xml:space="preserve"> Pабс, кгс/см2</t>
  </si>
  <si>
    <t xml:space="preserve"> T, °C</t>
  </si>
  <si>
    <t>ABC</t>
  </si>
  <si>
    <t>AB</t>
  </si>
  <si>
    <t>A</t>
  </si>
  <si>
    <t>Итого</t>
  </si>
  <si>
    <t xml:space="preserve"> B</t>
  </si>
  <si>
    <t>Данные по объекту ГРС Лозовая (осн.) за 9/16.</t>
  </si>
  <si>
    <t>28,93*</t>
  </si>
  <si>
    <t xml:space="preserve"> BC</t>
  </si>
  <si>
    <t xml:space="preserve">  C</t>
  </si>
  <si>
    <t>1,17*</t>
  </si>
  <si>
    <t>27,78*</t>
  </si>
  <si>
    <t>95229,07*</t>
  </si>
  <si>
    <t>2,97*</t>
  </si>
  <si>
    <t>6,47*</t>
  </si>
  <si>
    <t>Данные по объекту ГРС Близнецы (осн.) за 9/16.</t>
  </si>
  <si>
    <t>540,588*</t>
  </si>
  <si>
    <t>2,77*</t>
  </si>
  <si>
    <t>8,30*</t>
  </si>
  <si>
    <t>102315,97*</t>
  </si>
  <si>
    <t>348,570*</t>
  </si>
  <si>
    <t>2,73*</t>
  </si>
  <si>
    <t>13,03*</t>
  </si>
  <si>
    <t>Данные по объекту ГРС Браиловка (осн.) за 9/16.</t>
  </si>
  <si>
    <t>1017,051*</t>
  </si>
  <si>
    <t>3,07*</t>
  </si>
  <si>
    <t>5,14*</t>
  </si>
  <si>
    <t>98712,30*</t>
  </si>
  <si>
    <t>702,693*</t>
  </si>
  <si>
    <t>3,14*</t>
  </si>
  <si>
    <t>12,08*</t>
  </si>
  <si>
    <t>Данные по объекту ГРС Николаевка (осн.) за 9/16.</t>
  </si>
  <si>
    <t>90,188*</t>
  </si>
  <si>
    <t>17,94*</t>
  </si>
  <si>
    <t>149,590*</t>
  </si>
  <si>
    <t>11,39*</t>
  </si>
  <si>
    <t>517,226*</t>
  </si>
  <si>
    <t>7,82*</t>
  </si>
  <si>
    <t>35450,94*</t>
  </si>
  <si>
    <t>320,839*</t>
  </si>
  <si>
    <t>2,65*</t>
  </si>
  <si>
    <t>13,37*</t>
  </si>
  <si>
    <t>Данные по объекту ГРС Смирновка (осн.) за 9/16.</t>
  </si>
  <si>
    <t>81,399*</t>
  </si>
  <si>
    <t>2,15*</t>
  </si>
  <si>
    <t>16,89*</t>
  </si>
  <si>
    <t>407,080*</t>
  </si>
  <si>
    <t>2,21*</t>
  </si>
  <si>
    <t>7,49*</t>
  </si>
  <si>
    <t>48618,29*</t>
  </si>
  <si>
    <t>266,880*</t>
  </si>
  <si>
    <t>2,18*</t>
  </si>
  <si>
    <t>12,76*</t>
  </si>
  <si>
    <t>Данные по объекту ГРС Панютино (осн.) за 9/16.</t>
  </si>
  <si>
    <t>Данные по объекту ПЗГ (осн.) за 9/16.</t>
  </si>
  <si>
    <t xml:space="preserve"> Pизб, кгс/см2</t>
  </si>
  <si>
    <t>16,21*</t>
  </si>
  <si>
    <t>16,32*</t>
  </si>
  <si>
    <t>16,36*</t>
  </si>
  <si>
    <t>16,34*</t>
  </si>
  <si>
    <t>1295,182*</t>
  </si>
  <si>
    <t>40,40*</t>
  </si>
  <si>
    <t>16,24*</t>
  </si>
  <si>
    <t>16,23*</t>
  </si>
  <si>
    <t>16,25*</t>
  </si>
  <si>
    <t>16,27*</t>
  </si>
  <si>
    <t>16,22*</t>
  </si>
  <si>
    <t>16,12*</t>
  </si>
  <si>
    <t>1476,288*</t>
  </si>
  <si>
    <t>45,22*</t>
  </si>
  <si>
    <t>16,04*</t>
  </si>
  <si>
    <t>16,16*</t>
  </si>
  <si>
    <t>1480,589*</t>
  </si>
  <si>
    <t>45,92*</t>
  </si>
  <si>
    <t>16,02*</t>
  </si>
  <si>
    <t>16,11*</t>
  </si>
  <si>
    <t>989,776*</t>
  </si>
  <si>
    <t>39,60*</t>
  </si>
  <si>
    <t>16,09*</t>
  </si>
  <si>
    <t>16,07*</t>
  </si>
  <si>
    <t>15,97*</t>
  </si>
  <si>
    <t>894,734*</t>
  </si>
  <si>
    <t>39,64*</t>
  </si>
  <si>
    <t>15,83*</t>
  </si>
  <si>
    <t>15,77*</t>
  </si>
  <si>
    <t>15,67*</t>
  </si>
  <si>
    <t>15,56*</t>
  </si>
  <si>
    <t>15,47*</t>
  </si>
  <si>
    <t>15,38*</t>
  </si>
  <si>
    <t>15,23*</t>
  </si>
  <si>
    <t>14,70*</t>
  </si>
  <si>
    <t>14,45*</t>
  </si>
  <si>
    <t>14,95*</t>
  </si>
  <si>
    <t>495893900,47*</t>
  </si>
  <si>
    <t>1220,794*</t>
  </si>
  <si>
    <t>41,13*</t>
  </si>
  <si>
    <t>ПВВГ Панютине*</t>
  </si>
  <si>
    <t>* без врахування власних потреб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</si>
</sst>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b/>
      <sz val="10"/>
      <color indexed="17"/>
      <name val="Arial Cyr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0"/>
      <color theme="4" tint="-0.249977111117893"/>
      <name val="Calibri"/>
      <family val="2"/>
      <charset val="204"/>
      <scheme val="minor"/>
    </font>
    <font>
      <vertAlign val="superscript"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vertAlign val="superscript"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8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6" fillId="0" borderId="0" xfId="0" applyFont="1"/>
    <xf numFmtId="0" fontId="0" fillId="0" borderId="0" xfId="0" applyBorder="1"/>
    <xf numFmtId="0" fontId="0" fillId="0" borderId="0" xfId="0" applyAlignment="1">
      <alignment horizontal="center"/>
    </xf>
    <xf numFmtId="0" fontId="5" fillId="0" borderId="2" xfId="0" applyFont="1" applyBorder="1"/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2" xfId="0" applyBorder="1"/>
    <xf numFmtId="0" fontId="0" fillId="0" borderId="2" xfId="0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6" fillId="0" borderId="3" xfId="0" applyFont="1" applyBorder="1" applyAlignment="1">
      <alignment horizontal="right"/>
    </xf>
    <xf numFmtId="0" fontId="6" fillId="0" borderId="1" xfId="0" applyFont="1" applyBorder="1" applyAlignment="1">
      <alignment horizontal="center" vertical="center" textRotation="90" wrapText="1"/>
    </xf>
    <xf numFmtId="0" fontId="4" fillId="0" borderId="0" xfId="0" applyFont="1" applyBorder="1"/>
    <xf numFmtId="49" fontId="4" fillId="0" borderId="0" xfId="0" applyNumberFormat="1" applyFont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right"/>
    </xf>
    <xf numFmtId="164" fontId="4" fillId="0" borderId="0" xfId="0" applyNumberFormat="1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9" fillId="0" borderId="2" xfId="0" applyFont="1" applyBorder="1"/>
    <xf numFmtId="0" fontId="4" fillId="0" borderId="2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9" fillId="0" borderId="0" xfId="0" applyFont="1" applyBorder="1"/>
    <xf numFmtId="0" fontId="4" fillId="0" borderId="4" xfId="0" applyFont="1" applyBorder="1"/>
    <xf numFmtId="0" fontId="4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 textRotation="90" wrapText="1"/>
    </xf>
    <xf numFmtId="49" fontId="12" fillId="0" borderId="2" xfId="0" applyNumberFormat="1" applyFont="1" applyBorder="1" applyAlignment="1">
      <alignment horizontal="left"/>
    </xf>
    <xf numFmtId="0" fontId="12" fillId="0" borderId="4" xfId="0" applyFont="1" applyBorder="1"/>
    <xf numFmtId="0" fontId="4" fillId="0" borderId="2" xfId="0" applyFont="1" applyBorder="1" applyAlignment="1"/>
    <xf numFmtId="49" fontId="6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/>
    <xf numFmtId="0" fontId="13" fillId="0" borderId="0" xfId="0" applyFont="1"/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textRotation="90" wrapText="1"/>
    </xf>
    <xf numFmtId="2" fontId="19" fillId="0" borderId="0" xfId="0" applyNumberFormat="1" applyFont="1" applyBorder="1" applyAlignment="1">
      <alignment horizontal="center" wrapText="1"/>
    </xf>
    <xf numFmtId="2" fontId="0" fillId="0" borderId="0" xfId="0" applyNumberFormat="1"/>
    <xf numFmtId="2" fontId="20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5" fillId="0" borderId="0" xfId="0" applyFont="1" applyBorder="1" applyAlignment="1">
      <alignment horizontal="left"/>
    </xf>
    <xf numFmtId="0" fontId="15" fillId="0" borderId="0" xfId="0" applyFont="1" applyBorder="1"/>
    <xf numFmtId="0" fontId="11" fillId="0" borderId="0" xfId="0" applyFont="1" applyAlignment="1">
      <alignment vertical="top"/>
    </xf>
    <xf numFmtId="0" fontId="22" fillId="0" borderId="0" xfId="0" applyFont="1" applyAlignment="1">
      <alignment horizont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/>
    </xf>
    <xf numFmtId="1" fontId="25" fillId="0" borderId="0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17" fillId="0" borderId="0" xfId="0" applyFont="1" applyBorder="1" applyAlignment="1">
      <alignment horizontal="center" vertical="center" textRotation="90" wrapText="1"/>
    </xf>
    <xf numFmtId="0" fontId="17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13" fillId="0" borderId="0" xfId="0" applyFont="1" applyBorder="1"/>
    <xf numFmtId="0" fontId="21" fillId="0" borderId="0" xfId="0" applyFont="1" applyBorder="1"/>
    <xf numFmtId="0" fontId="23" fillId="0" borderId="0" xfId="0" applyFont="1" applyAlignment="1">
      <alignment vertical="top"/>
    </xf>
    <xf numFmtId="0" fontId="24" fillId="0" borderId="2" xfId="0" applyFont="1" applyBorder="1"/>
    <xf numFmtId="0" fontId="23" fillId="0" borderId="2" xfId="0" applyFont="1" applyBorder="1"/>
    <xf numFmtId="0" fontId="23" fillId="0" borderId="0" xfId="0" applyFont="1" applyBorder="1"/>
    <xf numFmtId="0" fontId="28" fillId="0" borderId="1" xfId="0" applyFont="1" applyBorder="1" applyAlignment="1">
      <alignment horizontal="center" vertical="center" textRotation="90" wrapText="1"/>
    </xf>
    <xf numFmtId="2" fontId="23" fillId="0" borderId="1" xfId="0" applyNumberFormat="1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" fontId="27" fillId="0" borderId="1" xfId="0" applyNumberFormat="1" applyFont="1" applyBorder="1" applyAlignment="1">
      <alignment horizontal="center" wrapText="1"/>
    </xf>
    <xf numFmtId="1" fontId="27" fillId="0" borderId="1" xfId="0" applyNumberFormat="1" applyFont="1" applyBorder="1" applyAlignment="1">
      <alignment horizontal="center" vertical="center" wrapText="1"/>
    </xf>
    <xf numFmtId="2" fontId="27" fillId="0" borderId="1" xfId="0" applyNumberFormat="1" applyFont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0" fontId="6" fillId="0" borderId="1" xfId="0" applyNumberFormat="1" applyFont="1" applyFill="1" applyBorder="1" applyAlignment="1">
      <alignment horizontal="center"/>
    </xf>
    <xf numFmtId="0" fontId="28" fillId="0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1" fontId="30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/>
    </xf>
    <xf numFmtId="2" fontId="31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2" fillId="2" borderId="0" xfId="0" applyFont="1" applyFill="1" applyAlignment="1">
      <alignment horizontal="center"/>
    </xf>
    <xf numFmtId="0" fontId="33" fillId="2" borderId="0" xfId="0" applyFont="1" applyFill="1" applyAlignment="1">
      <alignment horizontal="center"/>
    </xf>
    <xf numFmtId="1" fontId="33" fillId="2" borderId="0" xfId="0" applyNumberFormat="1" applyFont="1" applyFill="1" applyAlignment="1">
      <alignment horizontal="center"/>
    </xf>
    <xf numFmtId="0" fontId="34" fillId="2" borderId="0" xfId="0" applyFont="1" applyFill="1" applyAlignment="1">
      <alignment horizontal="center"/>
    </xf>
    <xf numFmtId="0" fontId="12" fillId="0" borderId="2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3" borderId="0" xfId="0" applyFill="1"/>
    <xf numFmtId="2" fontId="6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textRotation="90" wrapText="1"/>
    </xf>
    <xf numFmtId="0" fontId="23" fillId="0" borderId="5" xfId="0" applyFont="1" applyBorder="1" applyAlignment="1">
      <alignment horizontal="center" vertical="center" textRotation="90" wrapText="1"/>
    </xf>
    <xf numFmtId="0" fontId="23" fillId="0" borderId="7" xfId="0" applyFont="1" applyBorder="1" applyAlignment="1">
      <alignment horizontal="center" vertical="center" textRotation="90" wrapText="1"/>
    </xf>
    <xf numFmtId="0" fontId="23" fillId="0" borderId="3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 vertical="center" textRotation="90" wrapText="1"/>
    </xf>
    <xf numFmtId="0" fontId="23" fillId="0" borderId="6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wrapText="1"/>
    </xf>
    <xf numFmtId="0" fontId="23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/>
    </xf>
    <xf numFmtId="0" fontId="23" fillId="0" borderId="8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P50"/>
  <sheetViews>
    <sheetView topLeftCell="A4" zoomScaleNormal="100" zoomScaleSheetLayoutView="100" workbookViewId="0">
      <selection activeCell="B42" sqref="B42"/>
    </sheetView>
  </sheetViews>
  <sheetFormatPr defaultRowHeight="15" x14ac:dyDescent="0.25"/>
  <cols>
    <col min="1" max="1" width="4.140625" style="1" customWidth="1"/>
    <col min="2" max="2" width="7.7109375" customWidth="1"/>
    <col min="3" max="13" width="6.28515625" customWidth="1"/>
    <col min="14" max="14" width="6.85546875" style="5" customWidth="1"/>
    <col min="15" max="15" width="6.85546875" style="20" customWidth="1"/>
    <col min="16" max="16" width="6.85546875" style="42" customWidth="1"/>
    <col min="17" max="17" width="6.85546875" style="5" customWidth="1"/>
    <col min="18" max="18" width="6.85546875" style="42" customWidth="1"/>
    <col min="19" max="19" width="6.85546875" style="5" customWidth="1"/>
    <col min="20" max="21" width="6.5703125" style="20" customWidth="1"/>
    <col min="22" max="22" width="6.5703125" customWidth="1"/>
    <col min="23" max="23" width="6.85546875" customWidth="1"/>
    <col min="24" max="25" width="6.5703125" customWidth="1"/>
    <col min="26" max="26" width="9.140625" style="104"/>
  </cols>
  <sheetData>
    <row r="1" spans="1:26" s="39" customFormat="1" ht="9" customHeight="1" x14ac:dyDescent="0.2">
      <c r="A1" s="39" t="s">
        <v>37</v>
      </c>
      <c r="N1" s="40"/>
      <c r="O1" s="40"/>
      <c r="P1" s="40"/>
      <c r="Q1" s="40"/>
      <c r="R1" s="40"/>
      <c r="S1" s="40"/>
      <c r="T1" s="40"/>
      <c r="U1" s="40"/>
      <c r="Z1" s="103"/>
    </row>
    <row r="2" spans="1:26" s="39" customFormat="1" ht="9" customHeight="1" x14ac:dyDescent="0.2">
      <c r="A2" s="41" t="s">
        <v>38</v>
      </c>
      <c r="N2" s="40"/>
      <c r="O2" s="40"/>
      <c r="P2" s="40"/>
      <c r="Q2" s="40"/>
      <c r="R2" s="40"/>
      <c r="S2" s="40"/>
      <c r="T2" s="40"/>
      <c r="U2" s="40"/>
      <c r="Z2" s="103"/>
    </row>
    <row r="3" spans="1:26" s="39" customFormat="1" ht="9" customHeight="1" x14ac:dyDescent="0.2">
      <c r="A3" s="41"/>
      <c r="N3" s="40"/>
      <c r="O3" s="40"/>
      <c r="P3" s="40"/>
      <c r="Q3" s="40"/>
      <c r="R3" s="40"/>
      <c r="S3" s="40"/>
      <c r="T3" s="40"/>
      <c r="U3" s="40"/>
      <c r="Z3" s="103"/>
    </row>
    <row r="4" spans="1:26" ht="15.75" x14ac:dyDescent="0.25">
      <c r="B4" s="50"/>
      <c r="C4" s="50"/>
      <c r="D4" s="50"/>
      <c r="E4" s="50"/>
      <c r="F4" s="50"/>
      <c r="G4" s="50"/>
      <c r="H4" s="50"/>
      <c r="I4" s="50"/>
      <c r="J4" s="50"/>
      <c r="K4" s="50"/>
      <c r="L4" s="49" t="s">
        <v>0</v>
      </c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</row>
    <row r="5" spans="1:26" x14ac:dyDescent="0.25">
      <c r="A5" s="27" t="s">
        <v>1</v>
      </c>
      <c r="B5" s="22"/>
      <c r="C5" s="46" t="s">
        <v>2</v>
      </c>
      <c r="D5" s="28"/>
      <c r="E5" s="28"/>
      <c r="F5" s="28"/>
      <c r="G5" s="22"/>
      <c r="H5" s="23" t="s">
        <v>3</v>
      </c>
      <c r="I5" s="28" t="s">
        <v>14</v>
      </c>
      <c r="J5" s="28"/>
      <c r="K5" s="29"/>
      <c r="L5" s="28"/>
      <c r="M5" s="27" t="s">
        <v>20</v>
      </c>
      <c r="N5" s="22"/>
      <c r="O5" s="30"/>
      <c r="P5" s="30"/>
      <c r="Q5" s="30"/>
      <c r="R5" s="30"/>
      <c r="S5" s="31"/>
      <c r="T5" s="31"/>
      <c r="U5" s="31"/>
      <c r="V5" s="22"/>
      <c r="W5" s="22"/>
      <c r="X5" s="32"/>
      <c r="Y5" s="32"/>
    </row>
    <row r="6" spans="1:26" x14ac:dyDescent="0.25">
      <c r="A6" s="44" t="s">
        <v>63</v>
      </c>
      <c r="B6" s="70"/>
      <c r="C6" s="78"/>
      <c r="D6" s="70"/>
      <c r="E6" s="70"/>
      <c r="F6" s="70"/>
      <c r="G6" s="70"/>
      <c r="H6" s="70"/>
      <c r="I6" s="78"/>
      <c r="J6" s="70"/>
      <c r="K6" s="70"/>
      <c r="L6" s="70"/>
      <c r="M6" s="70"/>
      <c r="N6" s="107"/>
      <c r="O6" s="107"/>
      <c r="P6" s="34"/>
      <c r="Q6" s="34"/>
      <c r="R6" s="34"/>
      <c r="S6" s="34"/>
      <c r="T6" s="34"/>
      <c r="U6" s="34"/>
      <c r="V6" s="28"/>
      <c r="W6" s="28"/>
      <c r="X6" s="28"/>
      <c r="Y6" s="26"/>
    </row>
    <row r="7" spans="1:26" x14ac:dyDescent="0.25">
      <c r="A7" s="35" t="s">
        <v>21</v>
      </c>
      <c r="B7" s="26"/>
      <c r="C7" s="36"/>
      <c r="D7" s="45"/>
      <c r="E7" s="37"/>
      <c r="F7" s="37"/>
      <c r="G7" s="108" t="s">
        <v>64</v>
      </c>
      <c r="I7" s="36"/>
      <c r="J7" s="26"/>
      <c r="K7" s="26"/>
      <c r="L7" s="26"/>
      <c r="M7" s="26"/>
      <c r="N7" s="38"/>
      <c r="O7" s="38"/>
      <c r="P7" s="38"/>
      <c r="Q7" s="38"/>
      <c r="R7" s="38"/>
      <c r="S7" s="38"/>
      <c r="T7" s="38"/>
      <c r="U7" s="38"/>
      <c r="V7" s="26"/>
      <c r="W7" s="26"/>
      <c r="X7" s="26"/>
      <c r="Y7" s="26"/>
    </row>
    <row r="8" spans="1:26" ht="9" customHeight="1" x14ac:dyDescent="0.25">
      <c r="A8" s="2"/>
      <c r="C8" s="3"/>
      <c r="I8" s="3"/>
      <c r="N8" s="21"/>
      <c r="O8" s="21"/>
      <c r="Q8" s="21"/>
      <c r="S8" s="21"/>
      <c r="T8" s="21"/>
      <c r="U8" s="21"/>
    </row>
    <row r="9" spans="1:26" ht="15.75" customHeight="1" x14ac:dyDescent="0.25">
      <c r="A9" s="117" t="s">
        <v>4</v>
      </c>
      <c r="B9" s="115" t="s">
        <v>17</v>
      </c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1" t="s">
        <v>22</v>
      </c>
      <c r="O9" s="111"/>
      <c r="P9" s="111"/>
      <c r="Q9" s="112"/>
      <c r="R9" s="112"/>
      <c r="S9" s="112"/>
      <c r="T9" s="113" t="s">
        <v>23</v>
      </c>
      <c r="U9" s="113" t="s">
        <v>24</v>
      </c>
      <c r="V9" s="113" t="s">
        <v>41</v>
      </c>
      <c r="W9" s="113" t="s">
        <v>62</v>
      </c>
      <c r="X9" s="113" t="s">
        <v>5</v>
      </c>
      <c r="Y9" s="99"/>
    </row>
    <row r="10" spans="1:26" ht="103.5" customHeight="1" x14ac:dyDescent="0.25">
      <c r="A10" s="114"/>
      <c r="B10" s="25" t="s">
        <v>25</v>
      </c>
      <c r="C10" s="25" t="s">
        <v>26</v>
      </c>
      <c r="D10" s="25" t="s">
        <v>27</v>
      </c>
      <c r="E10" s="25" t="s">
        <v>28</v>
      </c>
      <c r="F10" s="25" t="s">
        <v>29</v>
      </c>
      <c r="G10" s="25" t="s">
        <v>30</v>
      </c>
      <c r="H10" s="25" t="s">
        <v>31</v>
      </c>
      <c r="I10" s="25" t="s">
        <v>32</v>
      </c>
      <c r="J10" s="25" t="s">
        <v>33</v>
      </c>
      <c r="K10" s="25" t="s">
        <v>34</v>
      </c>
      <c r="L10" s="25" t="s">
        <v>35</v>
      </c>
      <c r="M10" s="25" t="s">
        <v>36</v>
      </c>
      <c r="N10" s="25" t="s">
        <v>13</v>
      </c>
      <c r="O10" s="80" t="s">
        <v>56</v>
      </c>
      <c r="P10" s="43" t="s">
        <v>39</v>
      </c>
      <c r="Q10" s="25" t="s">
        <v>18</v>
      </c>
      <c r="R10" s="43" t="s">
        <v>40</v>
      </c>
      <c r="S10" s="25" t="s">
        <v>19</v>
      </c>
      <c r="T10" s="116"/>
      <c r="U10" s="116"/>
      <c r="V10" s="114"/>
      <c r="W10" s="114"/>
      <c r="X10" s="114"/>
      <c r="Y10" s="100"/>
    </row>
    <row r="11" spans="1:26" x14ac:dyDescent="0.25">
      <c r="A11" s="93">
        <v>1</v>
      </c>
      <c r="B11" s="86">
        <v>94.1096</v>
      </c>
      <c r="C11" s="86">
        <v>3.3574000000000002</v>
      </c>
      <c r="D11" s="86">
        <v>1.0813999999999999</v>
      </c>
      <c r="E11" s="86">
        <v>0.16750000000000001</v>
      </c>
      <c r="F11" s="86">
        <v>0.17069999999999999</v>
      </c>
      <c r="G11" s="86">
        <v>1.9E-3</v>
      </c>
      <c r="H11" s="86">
        <v>3.3500000000000002E-2</v>
      </c>
      <c r="I11" s="86">
        <v>2.6100000000000002E-2</v>
      </c>
      <c r="J11" s="86">
        <v>2.6800000000000001E-2</v>
      </c>
      <c r="K11" s="86">
        <v>7.4000000000000003E-3</v>
      </c>
      <c r="L11" s="86">
        <v>0.70550000000000002</v>
      </c>
      <c r="M11" s="86">
        <v>0.31230000000000002</v>
      </c>
      <c r="N11" s="86">
        <v>0.71599999999999997</v>
      </c>
      <c r="O11" s="87">
        <v>34.8874</v>
      </c>
      <c r="P11" s="88">
        <v>8333</v>
      </c>
      <c r="Q11" s="48">
        <v>38.643999999999998</v>
      </c>
      <c r="R11" s="88">
        <v>9230</v>
      </c>
      <c r="S11" s="48">
        <v>50.121499999999997</v>
      </c>
      <c r="T11" s="89">
        <v>-10.4</v>
      </c>
      <c r="U11" s="90">
        <v>-6.9</v>
      </c>
      <c r="V11" s="24"/>
      <c r="W11" s="86"/>
      <c r="X11" s="47"/>
      <c r="Y11" s="101"/>
      <c r="Z11" s="105">
        <f>SUM(B11:M11)</f>
        <v>100.0001</v>
      </c>
    </row>
    <row r="12" spans="1:26" x14ac:dyDescent="0.25">
      <c r="A12" s="93">
        <v>2</v>
      </c>
      <c r="B12" s="86">
        <v>94.428299999999993</v>
      </c>
      <c r="C12" s="86">
        <v>2.9342000000000001</v>
      </c>
      <c r="D12" s="86">
        <v>0.89510000000000001</v>
      </c>
      <c r="E12" s="86">
        <v>0.1293</v>
      </c>
      <c r="F12" s="86">
        <v>0.13800000000000001</v>
      </c>
      <c r="G12" s="86">
        <v>1.6000000000000001E-3</v>
      </c>
      <c r="H12" s="86">
        <v>2.8299999999999999E-2</v>
      </c>
      <c r="I12" s="86">
        <v>2.2599999999999999E-2</v>
      </c>
      <c r="J12" s="86">
        <v>2.3599999999999999E-2</v>
      </c>
      <c r="K12" s="86">
        <v>8.0000000000000002E-3</v>
      </c>
      <c r="L12" s="86">
        <v>1.1365000000000001</v>
      </c>
      <c r="M12" s="86">
        <v>0.2545</v>
      </c>
      <c r="N12" s="86">
        <v>0.71120000000000005</v>
      </c>
      <c r="O12" s="87">
        <v>34.485799999999998</v>
      </c>
      <c r="P12" s="88">
        <v>8237</v>
      </c>
      <c r="Q12" s="48">
        <v>38.209099999999999</v>
      </c>
      <c r="R12" s="88">
        <v>9126</v>
      </c>
      <c r="S12" s="48">
        <v>49.722799999999999</v>
      </c>
      <c r="T12" s="89">
        <v>-13.4</v>
      </c>
      <c r="U12" s="91">
        <v>-5.5</v>
      </c>
      <c r="V12" s="19"/>
      <c r="W12" s="86"/>
      <c r="X12" s="47"/>
      <c r="Y12" s="101"/>
      <c r="Z12" s="105">
        <f t="shared" ref="Z12:Z45" si="0">SUM(B12:M12)</f>
        <v>99.999999999999986</v>
      </c>
    </row>
    <row r="13" spans="1:26" x14ac:dyDescent="0.25">
      <c r="A13" s="93">
        <v>3</v>
      </c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7"/>
      <c r="P13" s="88"/>
      <c r="Q13" s="48"/>
      <c r="R13" s="88"/>
      <c r="S13" s="48"/>
      <c r="T13" s="89"/>
      <c r="U13" s="91"/>
      <c r="V13" s="19"/>
      <c r="W13" s="86"/>
      <c r="X13" s="47"/>
      <c r="Y13" s="101"/>
      <c r="Z13" s="105">
        <f t="shared" si="0"/>
        <v>0</v>
      </c>
    </row>
    <row r="14" spans="1:26" x14ac:dyDescent="0.25">
      <c r="A14" s="93">
        <v>4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7"/>
      <c r="P14" s="88"/>
      <c r="Q14" s="48"/>
      <c r="R14" s="88"/>
      <c r="S14" s="48"/>
      <c r="T14" s="89"/>
      <c r="U14" s="91"/>
      <c r="V14" s="19"/>
      <c r="W14" s="86"/>
      <c r="X14" s="47"/>
      <c r="Y14" s="101"/>
      <c r="Z14" s="105">
        <f t="shared" si="0"/>
        <v>0</v>
      </c>
    </row>
    <row r="15" spans="1:26" x14ac:dyDescent="0.25">
      <c r="A15" s="93">
        <v>5</v>
      </c>
      <c r="B15" s="86">
        <v>93.087800000000001</v>
      </c>
      <c r="C15" s="86">
        <v>3.3029000000000002</v>
      </c>
      <c r="D15" s="86">
        <v>0.90210000000000001</v>
      </c>
      <c r="E15" s="86">
        <v>0.1031</v>
      </c>
      <c r="F15" s="86">
        <v>0.12509999999999999</v>
      </c>
      <c r="G15" s="86">
        <v>1.1999999999999999E-3</v>
      </c>
      <c r="H15" s="86">
        <v>2.6700000000000002E-2</v>
      </c>
      <c r="I15" s="86">
        <v>2.1999999999999999E-2</v>
      </c>
      <c r="J15" s="86">
        <v>2.1499999999999998E-2</v>
      </c>
      <c r="K15" s="86">
        <v>9.2999999999999992E-3</v>
      </c>
      <c r="L15" s="86">
        <v>2.1785000000000001</v>
      </c>
      <c r="M15" s="86">
        <v>0.2198</v>
      </c>
      <c r="N15" s="86">
        <v>0.71740000000000004</v>
      </c>
      <c r="O15" s="87">
        <v>34.212299999999999</v>
      </c>
      <c r="P15" s="88">
        <v>8171</v>
      </c>
      <c r="Q15" s="48">
        <v>37.902999999999999</v>
      </c>
      <c r="R15" s="88">
        <v>9053</v>
      </c>
      <c r="S15" s="48">
        <v>49.110300000000002</v>
      </c>
      <c r="T15" s="89">
        <v>-14.9</v>
      </c>
      <c r="U15" s="91">
        <v>-6.1</v>
      </c>
      <c r="V15" s="47"/>
      <c r="W15" s="86"/>
      <c r="X15" s="47"/>
      <c r="Y15" s="101"/>
      <c r="Z15" s="105">
        <f t="shared" si="0"/>
        <v>100.00000000000001</v>
      </c>
    </row>
    <row r="16" spans="1:26" x14ac:dyDescent="0.25">
      <c r="A16" s="93">
        <v>6</v>
      </c>
      <c r="B16" s="86">
        <v>93.367000000000004</v>
      </c>
      <c r="C16" s="86">
        <v>3.165</v>
      </c>
      <c r="D16" s="86">
        <v>0.95209999999999995</v>
      </c>
      <c r="E16" s="86">
        <v>0.1177</v>
      </c>
      <c r="F16" s="86">
        <v>0.14560000000000001</v>
      </c>
      <c r="G16" s="86">
        <v>1.2999999999999999E-3</v>
      </c>
      <c r="H16" s="86">
        <v>3.2899999999999999E-2</v>
      </c>
      <c r="I16" s="86">
        <v>2.7099999999999999E-2</v>
      </c>
      <c r="J16" s="86">
        <v>2.4799999999999999E-2</v>
      </c>
      <c r="K16" s="86">
        <v>8.5000000000000006E-3</v>
      </c>
      <c r="L16" s="86">
        <v>1.9280999999999999</v>
      </c>
      <c r="M16" s="86">
        <v>0.22969999999999999</v>
      </c>
      <c r="N16" s="86">
        <v>0.71709999999999996</v>
      </c>
      <c r="O16" s="87">
        <v>34.326500000000003</v>
      </c>
      <c r="P16" s="88">
        <v>8199</v>
      </c>
      <c r="Q16" s="48">
        <v>38.028500000000001</v>
      </c>
      <c r="R16" s="88">
        <v>9083</v>
      </c>
      <c r="S16" s="48">
        <v>49.285600000000002</v>
      </c>
      <c r="T16" s="89">
        <v>-15.3</v>
      </c>
      <c r="U16" s="91">
        <v>-6.9</v>
      </c>
      <c r="V16" s="19"/>
      <c r="W16" s="89"/>
      <c r="X16" s="47"/>
      <c r="Y16" s="101"/>
      <c r="Z16" s="105">
        <f t="shared" si="0"/>
        <v>99.999800000000008</v>
      </c>
    </row>
    <row r="17" spans="1:42" x14ac:dyDescent="0.25">
      <c r="A17" s="93">
        <v>7</v>
      </c>
      <c r="B17" s="86">
        <v>92.242999999999995</v>
      </c>
      <c r="C17" s="86">
        <v>4.0599999999999996</v>
      </c>
      <c r="D17" s="86">
        <v>1.0125</v>
      </c>
      <c r="E17" s="86">
        <v>0.1153</v>
      </c>
      <c r="F17" s="86">
        <v>0.1449</v>
      </c>
      <c r="G17" s="86">
        <v>1.1999999999999999E-3</v>
      </c>
      <c r="H17" s="86">
        <v>3.1800000000000002E-2</v>
      </c>
      <c r="I17" s="86">
        <v>2.5700000000000001E-2</v>
      </c>
      <c r="J17" s="86">
        <v>2.47E-2</v>
      </c>
      <c r="K17" s="86">
        <v>8.8000000000000005E-3</v>
      </c>
      <c r="L17" s="86">
        <v>2.0213999999999999</v>
      </c>
      <c r="M17" s="86">
        <v>0.31059999999999999</v>
      </c>
      <c r="N17" s="86">
        <v>0.72430000000000005</v>
      </c>
      <c r="O17" s="87">
        <v>34.5289</v>
      </c>
      <c r="P17" s="88">
        <v>8247</v>
      </c>
      <c r="Q17" s="48">
        <v>38.242899999999999</v>
      </c>
      <c r="R17" s="88">
        <v>9134</v>
      </c>
      <c r="S17" s="48">
        <v>49.314599999999999</v>
      </c>
      <c r="T17" s="89">
        <v>-16.899999999999999</v>
      </c>
      <c r="U17" s="91">
        <v>-8.9</v>
      </c>
      <c r="V17" s="19" t="s">
        <v>65</v>
      </c>
      <c r="W17" s="86">
        <v>6.9999999999999999E-4</v>
      </c>
      <c r="X17" s="19"/>
      <c r="Y17" s="102"/>
      <c r="Z17" s="105">
        <f t="shared" si="0"/>
        <v>99.999899999999997</v>
      </c>
    </row>
    <row r="18" spans="1:42" x14ac:dyDescent="0.25">
      <c r="A18" s="93">
        <v>8</v>
      </c>
      <c r="B18" s="86">
        <v>93.057599999999994</v>
      </c>
      <c r="C18" s="86">
        <v>3.3471000000000002</v>
      </c>
      <c r="D18" s="86">
        <v>0.95189999999999997</v>
      </c>
      <c r="E18" s="86">
        <v>0.121</v>
      </c>
      <c r="F18" s="86">
        <v>0.15840000000000001</v>
      </c>
      <c r="G18" s="86">
        <v>1.2999999999999999E-3</v>
      </c>
      <c r="H18" s="86">
        <v>3.2000000000000001E-2</v>
      </c>
      <c r="I18" s="86">
        <v>2.6700000000000002E-2</v>
      </c>
      <c r="J18" s="86">
        <v>2.53E-2</v>
      </c>
      <c r="K18" s="86">
        <v>8.3000000000000001E-3</v>
      </c>
      <c r="L18" s="86">
        <v>2.0413000000000001</v>
      </c>
      <c r="M18" s="86">
        <v>0.2291</v>
      </c>
      <c r="N18" s="86">
        <v>0.71899999999999997</v>
      </c>
      <c r="O18" s="87">
        <v>34.348199999999999</v>
      </c>
      <c r="P18" s="88">
        <v>8204</v>
      </c>
      <c r="Q18" s="48">
        <v>38.050199999999997</v>
      </c>
      <c r="R18" s="88">
        <v>9088</v>
      </c>
      <c r="S18" s="48">
        <v>49.249000000000002</v>
      </c>
      <c r="T18" s="89">
        <v>-17.600000000000001</v>
      </c>
      <c r="U18" s="91">
        <v>-9.1999999999999993</v>
      </c>
      <c r="V18" s="19"/>
      <c r="W18" s="86"/>
      <c r="X18" s="47"/>
      <c r="Y18" s="101"/>
      <c r="Z18" s="105">
        <f t="shared" si="0"/>
        <v>100</v>
      </c>
    </row>
    <row r="19" spans="1:42" x14ac:dyDescent="0.25">
      <c r="A19" s="93">
        <v>9</v>
      </c>
      <c r="B19" s="86">
        <v>93.138400000000004</v>
      </c>
      <c r="C19" s="86">
        <v>3.6230000000000002</v>
      </c>
      <c r="D19" s="86">
        <v>0.93189999999999995</v>
      </c>
      <c r="E19" s="86">
        <v>0.1086</v>
      </c>
      <c r="F19" s="86">
        <v>0.1353</v>
      </c>
      <c r="G19" s="86">
        <v>1.2999999999999999E-3</v>
      </c>
      <c r="H19" s="86">
        <v>2.7799999999999998E-2</v>
      </c>
      <c r="I19" s="86">
        <v>2.29E-2</v>
      </c>
      <c r="J19" s="86">
        <v>2.18E-2</v>
      </c>
      <c r="K19" s="86">
        <v>8.6999999999999994E-3</v>
      </c>
      <c r="L19" s="86">
        <v>1.7621</v>
      </c>
      <c r="M19" s="86">
        <v>0.21809999999999999</v>
      </c>
      <c r="N19" s="86">
        <v>0.71789999999999998</v>
      </c>
      <c r="O19" s="87">
        <v>34.466999999999999</v>
      </c>
      <c r="P19" s="88">
        <v>8232</v>
      </c>
      <c r="Q19" s="48">
        <v>38.181199999999997</v>
      </c>
      <c r="R19" s="88">
        <v>9119</v>
      </c>
      <c r="S19" s="48">
        <v>49.4544</v>
      </c>
      <c r="T19" s="89">
        <v>-17.8</v>
      </c>
      <c r="U19" s="91">
        <v>-9.1</v>
      </c>
      <c r="V19" s="19"/>
      <c r="W19" s="86"/>
      <c r="X19" s="47"/>
      <c r="Y19" s="101"/>
      <c r="Z19" s="105">
        <f t="shared" si="0"/>
        <v>99.999900000000025</v>
      </c>
    </row>
    <row r="20" spans="1:42" x14ac:dyDescent="0.25">
      <c r="A20" s="93">
        <v>10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7"/>
      <c r="P20" s="88"/>
      <c r="Q20" s="48"/>
      <c r="R20" s="88"/>
      <c r="S20" s="48"/>
      <c r="T20" s="89"/>
      <c r="U20" s="91"/>
      <c r="V20" s="19"/>
      <c r="W20" s="89"/>
      <c r="X20" s="47"/>
      <c r="Y20" s="101"/>
      <c r="Z20" s="105">
        <f t="shared" si="0"/>
        <v>0</v>
      </c>
    </row>
    <row r="21" spans="1:42" x14ac:dyDescent="0.25">
      <c r="A21" s="93">
        <v>11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7"/>
      <c r="P21" s="88"/>
      <c r="Q21" s="48"/>
      <c r="R21" s="88"/>
      <c r="S21" s="48"/>
      <c r="T21" s="89"/>
      <c r="U21" s="91"/>
      <c r="V21" s="19"/>
      <c r="W21" s="86"/>
      <c r="X21" s="47"/>
      <c r="Y21" s="101"/>
      <c r="Z21" s="105">
        <f t="shared" si="0"/>
        <v>0</v>
      </c>
    </row>
    <row r="22" spans="1:42" x14ac:dyDescent="0.25">
      <c r="A22" s="93">
        <v>12</v>
      </c>
      <c r="B22" s="86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7"/>
      <c r="P22" s="88"/>
      <c r="Q22" s="48"/>
      <c r="R22" s="88"/>
      <c r="S22" s="48"/>
      <c r="T22" s="89">
        <v>-18</v>
      </c>
      <c r="U22" s="91">
        <v>-10.7</v>
      </c>
      <c r="V22" s="19"/>
      <c r="W22" s="86"/>
      <c r="X22" s="47"/>
      <c r="Y22" s="101"/>
      <c r="Z22" s="105">
        <f t="shared" si="0"/>
        <v>0</v>
      </c>
    </row>
    <row r="23" spans="1:42" x14ac:dyDescent="0.25">
      <c r="A23" s="93">
        <v>13</v>
      </c>
      <c r="B23" s="86">
        <v>93.042100000000005</v>
      </c>
      <c r="C23" s="86">
        <v>3.7475000000000001</v>
      </c>
      <c r="D23" s="86">
        <v>0.98429999999999995</v>
      </c>
      <c r="E23" s="86">
        <v>0.1159</v>
      </c>
      <c r="F23" s="86">
        <v>0.13250000000000001</v>
      </c>
      <c r="G23" s="86">
        <v>1.4E-3</v>
      </c>
      <c r="H23" s="86">
        <v>2.7900000000000001E-2</v>
      </c>
      <c r="I23" s="86">
        <v>2.1899999999999999E-2</v>
      </c>
      <c r="J23" s="86">
        <v>2.24E-2</v>
      </c>
      <c r="K23" s="86">
        <v>8.0000000000000002E-3</v>
      </c>
      <c r="L23" s="86">
        <v>1.6700999999999999</v>
      </c>
      <c r="M23" s="86">
        <v>0.22639999999999999</v>
      </c>
      <c r="N23" s="86">
        <v>0.71899999999999997</v>
      </c>
      <c r="O23" s="87">
        <v>34.557899999999997</v>
      </c>
      <c r="P23" s="88">
        <v>8254</v>
      </c>
      <c r="Q23" s="48">
        <v>38.279699999999998</v>
      </c>
      <c r="R23" s="88">
        <v>9143</v>
      </c>
      <c r="S23" s="48">
        <v>49.545900000000003</v>
      </c>
      <c r="T23" s="89">
        <v>-18.2</v>
      </c>
      <c r="U23" s="91">
        <v>-10.4</v>
      </c>
      <c r="V23" s="19"/>
      <c r="W23" s="86"/>
      <c r="X23" s="47"/>
      <c r="Y23" s="101"/>
      <c r="Z23" s="105">
        <f t="shared" si="0"/>
        <v>100.00040000000001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x14ac:dyDescent="0.25">
      <c r="A24" s="93">
        <v>13</v>
      </c>
      <c r="B24" s="86">
        <v>94.0869</v>
      </c>
      <c r="C24" s="86">
        <v>3.3071000000000002</v>
      </c>
      <c r="D24" s="86">
        <v>0.97430000000000005</v>
      </c>
      <c r="E24" s="86">
        <v>0.13980000000000001</v>
      </c>
      <c r="F24" s="86">
        <v>0.14799999999999999</v>
      </c>
      <c r="G24" s="86">
        <v>1.6999999999999999E-3</v>
      </c>
      <c r="H24" s="86">
        <v>0.03</v>
      </c>
      <c r="I24" s="86">
        <v>2.35E-2</v>
      </c>
      <c r="J24" s="86">
        <v>2.3800000000000002E-2</v>
      </c>
      <c r="K24" s="86">
        <v>7.1000000000000004E-3</v>
      </c>
      <c r="L24" s="86">
        <v>1.0052000000000001</v>
      </c>
      <c r="M24" s="86">
        <v>0.25240000000000001</v>
      </c>
      <c r="N24" s="86">
        <v>0.71409999999999996</v>
      </c>
      <c r="O24" s="87">
        <v>34.688800000000001</v>
      </c>
      <c r="P24" s="88">
        <v>8285</v>
      </c>
      <c r="Q24" s="48">
        <v>38.428199999999997</v>
      </c>
      <c r="R24" s="88">
        <v>9178</v>
      </c>
      <c r="S24" s="48">
        <v>49.907400000000003</v>
      </c>
      <c r="T24" s="89"/>
      <c r="U24" s="91"/>
      <c r="V24" s="19"/>
      <c r="W24" s="86"/>
      <c r="X24" s="47"/>
      <c r="Y24" s="101"/>
      <c r="Z24" s="105">
        <f t="shared" ref="Z24" si="1">SUM(B24:M24)</f>
        <v>99.999799999999979</v>
      </c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x14ac:dyDescent="0.25">
      <c r="A25" s="93">
        <v>14</v>
      </c>
      <c r="B25" s="86">
        <v>94.732699999999994</v>
      </c>
      <c r="C25" s="86">
        <v>2.9357000000000002</v>
      </c>
      <c r="D25" s="86">
        <v>0.9546</v>
      </c>
      <c r="E25" s="86">
        <v>0.15179999999999999</v>
      </c>
      <c r="F25" s="86">
        <v>0.15740000000000001</v>
      </c>
      <c r="G25" s="86">
        <v>1.9E-3</v>
      </c>
      <c r="H25" s="86">
        <v>3.27E-2</v>
      </c>
      <c r="I25" s="86">
        <v>2.5600000000000001E-2</v>
      </c>
      <c r="J25" s="86">
        <v>2.81E-2</v>
      </c>
      <c r="K25" s="86">
        <v>7.1000000000000004E-3</v>
      </c>
      <c r="L25" s="86">
        <v>0.70309999999999995</v>
      </c>
      <c r="M25" s="86">
        <v>0.26929999999999998</v>
      </c>
      <c r="N25" s="86">
        <v>0.71099999999999997</v>
      </c>
      <c r="O25" s="87">
        <v>34.704000000000001</v>
      </c>
      <c r="P25" s="88">
        <v>8289</v>
      </c>
      <c r="Q25" s="48">
        <v>38.4482</v>
      </c>
      <c r="R25" s="88">
        <v>9183</v>
      </c>
      <c r="S25" s="48">
        <v>50.042000000000002</v>
      </c>
      <c r="T25" s="89">
        <v>-17.5</v>
      </c>
      <c r="U25" s="91">
        <v>-9.6</v>
      </c>
      <c r="V25" s="19"/>
      <c r="W25" s="89"/>
      <c r="X25" s="19" t="s">
        <v>65</v>
      </c>
      <c r="Y25" s="102"/>
      <c r="Z25" s="105">
        <f t="shared" si="0"/>
        <v>99.999999999999986</v>
      </c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x14ac:dyDescent="0.25">
      <c r="A26" s="93">
        <v>15</v>
      </c>
      <c r="B26" s="86">
        <v>94.789000000000001</v>
      </c>
      <c r="C26" s="86">
        <v>2.8953000000000002</v>
      </c>
      <c r="D26" s="86">
        <v>0.94720000000000004</v>
      </c>
      <c r="E26" s="86">
        <v>0.1515</v>
      </c>
      <c r="F26" s="86">
        <v>0.1575</v>
      </c>
      <c r="G26" s="86">
        <v>1.9E-3</v>
      </c>
      <c r="H26" s="86">
        <v>3.27E-2</v>
      </c>
      <c r="I26" s="86">
        <v>2.5600000000000001E-2</v>
      </c>
      <c r="J26" s="86">
        <v>2.7199999999999998E-2</v>
      </c>
      <c r="K26" s="86">
        <v>6.6E-3</v>
      </c>
      <c r="L26" s="86">
        <v>0.70379999999999998</v>
      </c>
      <c r="M26" s="86">
        <v>0.26169999999999999</v>
      </c>
      <c r="N26" s="86">
        <v>0.71060000000000001</v>
      </c>
      <c r="O26" s="87">
        <v>34.690800000000003</v>
      </c>
      <c r="P26" s="88">
        <v>8285</v>
      </c>
      <c r="Q26" s="48">
        <v>38.434199999999997</v>
      </c>
      <c r="R26" s="88">
        <v>9180</v>
      </c>
      <c r="S26" s="48">
        <v>50.039400000000001</v>
      </c>
      <c r="T26" s="89">
        <v>-17.399999999999999</v>
      </c>
      <c r="U26" s="91">
        <v>-8.6999999999999993</v>
      </c>
      <c r="V26" s="19"/>
      <c r="W26" s="86"/>
      <c r="X26" s="47"/>
      <c r="Y26" s="101"/>
      <c r="Z26" s="105">
        <f t="shared" si="0"/>
        <v>100.00000000000001</v>
      </c>
      <c r="AA26" s="7"/>
      <c r="AB26" s="7"/>
      <c r="AC26" s="7"/>
      <c r="AD26" s="7"/>
      <c r="AE26" s="7"/>
      <c r="AF26" s="7"/>
      <c r="AG26" s="7"/>
      <c r="AH26" s="7"/>
      <c r="AI26" s="7"/>
      <c r="AJ26" s="8"/>
      <c r="AK26" s="7"/>
      <c r="AL26" s="17"/>
      <c r="AM26" s="17"/>
      <c r="AN26" s="9"/>
      <c r="AO26" s="9"/>
      <c r="AP26" s="9"/>
    </row>
    <row r="27" spans="1:42" x14ac:dyDescent="0.25">
      <c r="A27" s="93">
        <v>16</v>
      </c>
      <c r="B27" s="86">
        <v>94.832300000000004</v>
      </c>
      <c r="C27" s="86">
        <v>2.8778000000000001</v>
      </c>
      <c r="D27" s="86">
        <v>0.94110000000000005</v>
      </c>
      <c r="E27" s="86">
        <v>0.14990000000000001</v>
      </c>
      <c r="F27" s="86">
        <v>0.15490000000000001</v>
      </c>
      <c r="G27" s="86">
        <v>1.8E-3</v>
      </c>
      <c r="H27" s="86">
        <v>3.1699999999999999E-2</v>
      </c>
      <c r="I27" s="86">
        <v>2.4799999999999999E-2</v>
      </c>
      <c r="J27" s="86">
        <v>2.58E-2</v>
      </c>
      <c r="K27" s="86">
        <v>6.4000000000000003E-3</v>
      </c>
      <c r="L27" s="86">
        <v>0.69499999999999995</v>
      </c>
      <c r="M27" s="86">
        <v>0.25850000000000001</v>
      </c>
      <c r="N27" s="86">
        <v>0.71009999999999995</v>
      </c>
      <c r="O27" s="87">
        <v>34.68</v>
      </c>
      <c r="P27" s="88">
        <v>8283</v>
      </c>
      <c r="Q27" s="48">
        <v>38.422800000000002</v>
      </c>
      <c r="R27" s="88">
        <v>9177</v>
      </c>
      <c r="S27" s="48">
        <v>50.039200000000001</v>
      </c>
      <c r="T27" s="89">
        <v>-17.600000000000001</v>
      </c>
      <c r="U27" s="91">
        <v>-8.9</v>
      </c>
      <c r="V27" s="19"/>
      <c r="W27" s="86"/>
      <c r="X27" s="47"/>
      <c r="Y27" s="101"/>
      <c r="Z27" s="105">
        <f t="shared" si="0"/>
        <v>100</v>
      </c>
      <c r="AA27" s="7"/>
      <c r="AB27" s="7"/>
      <c r="AC27" s="7"/>
      <c r="AD27" s="7"/>
      <c r="AE27" s="7"/>
      <c r="AF27" s="7"/>
      <c r="AG27" s="7"/>
      <c r="AH27" s="7"/>
      <c r="AI27" s="7"/>
      <c r="AJ27" s="8"/>
      <c r="AK27" s="7"/>
      <c r="AL27" s="17"/>
      <c r="AM27" s="17"/>
      <c r="AN27" s="9"/>
      <c r="AO27" s="9"/>
      <c r="AP27" s="9"/>
    </row>
    <row r="28" spans="1:42" x14ac:dyDescent="0.25">
      <c r="A28" s="93">
        <v>17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  <c r="P28" s="88"/>
      <c r="Q28" s="48"/>
      <c r="R28" s="88"/>
      <c r="S28" s="48"/>
      <c r="T28" s="89"/>
      <c r="U28" s="91"/>
      <c r="V28" s="19"/>
      <c r="W28" s="86"/>
      <c r="X28" s="47"/>
      <c r="Y28" s="101"/>
      <c r="Z28" s="105">
        <f t="shared" si="0"/>
        <v>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x14ac:dyDescent="0.25">
      <c r="A29" s="93">
        <v>18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7"/>
      <c r="P29" s="88"/>
      <c r="Q29" s="48"/>
      <c r="R29" s="88"/>
      <c r="S29" s="48"/>
      <c r="T29" s="89"/>
      <c r="U29" s="91"/>
      <c r="V29" s="19"/>
      <c r="W29" s="89"/>
      <c r="X29" s="47"/>
      <c r="Y29" s="101"/>
      <c r="Z29" s="105">
        <f t="shared" si="0"/>
        <v>0</v>
      </c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x14ac:dyDescent="0.25">
      <c r="A30" s="93">
        <v>19</v>
      </c>
      <c r="B30" s="86">
        <v>95.034300000000002</v>
      </c>
      <c r="C30" s="86">
        <v>2.7345999999999999</v>
      </c>
      <c r="D30" s="86">
        <v>0.89319999999999999</v>
      </c>
      <c r="E30" s="86">
        <v>0.14230000000000001</v>
      </c>
      <c r="F30" s="86">
        <v>0.1479</v>
      </c>
      <c r="G30" s="86">
        <v>1.8E-3</v>
      </c>
      <c r="H30" s="86">
        <v>3.0300000000000001E-2</v>
      </c>
      <c r="I30" s="86">
        <v>2.3900000000000001E-2</v>
      </c>
      <c r="J30" s="86">
        <v>2.5999999999999999E-2</v>
      </c>
      <c r="K30" s="86">
        <v>7.0000000000000001E-3</v>
      </c>
      <c r="L30" s="86">
        <v>0.70420000000000005</v>
      </c>
      <c r="M30" s="86">
        <v>0.2545</v>
      </c>
      <c r="N30" s="86">
        <v>0.70840000000000003</v>
      </c>
      <c r="O30" s="87">
        <v>34.602200000000003</v>
      </c>
      <c r="P30" s="88">
        <v>8265</v>
      </c>
      <c r="Q30" s="48">
        <v>38.339399999999998</v>
      </c>
      <c r="R30" s="88">
        <v>9157</v>
      </c>
      <c r="S30" s="48">
        <v>49.990699999999997</v>
      </c>
      <c r="T30" s="89">
        <v>-19</v>
      </c>
      <c r="U30" s="91">
        <v>-7.9</v>
      </c>
      <c r="V30" s="47"/>
      <c r="W30" s="86"/>
      <c r="X30" s="47"/>
      <c r="Y30" s="101"/>
      <c r="Z30" s="105">
        <f t="shared" si="0"/>
        <v>100</v>
      </c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x14ac:dyDescent="0.25">
      <c r="A31" s="93">
        <v>20</v>
      </c>
      <c r="B31" s="86">
        <v>95.050600000000003</v>
      </c>
      <c r="C31" s="86">
        <v>2.7161</v>
      </c>
      <c r="D31" s="86">
        <v>0.88500000000000001</v>
      </c>
      <c r="E31" s="86">
        <v>0.14130000000000001</v>
      </c>
      <c r="F31" s="86">
        <v>0.14729999999999999</v>
      </c>
      <c r="G31" s="86">
        <v>1.8E-3</v>
      </c>
      <c r="H31" s="86">
        <v>3.04E-2</v>
      </c>
      <c r="I31" s="86">
        <v>2.3900000000000001E-2</v>
      </c>
      <c r="J31" s="86">
        <v>2.6700000000000002E-2</v>
      </c>
      <c r="K31" s="86">
        <v>1.04E-2</v>
      </c>
      <c r="L31" s="86">
        <v>0.71260000000000001</v>
      </c>
      <c r="M31" s="86">
        <v>0.25380000000000003</v>
      </c>
      <c r="N31" s="86">
        <v>0.70830000000000004</v>
      </c>
      <c r="O31" s="87">
        <v>34.589199999999998</v>
      </c>
      <c r="P31" s="88">
        <v>8261</v>
      </c>
      <c r="Q31" s="48">
        <v>38.325299999999999</v>
      </c>
      <c r="R31" s="88">
        <v>9154</v>
      </c>
      <c r="S31" s="48">
        <v>49.977699999999999</v>
      </c>
      <c r="T31" s="89">
        <v>-21.3</v>
      </c>
      <c r="U31" s="91">
        <v>-13.7</v>
      </c>
      <c r="V31" s="19"/>
      <c r="W31" s="93"/>
      <c r="X31" s="19"/>
      <c r="Y31" s="102"/>
      <c r="Z31" s="105">
        <f t="shared" si="0"/>
        <v>99.999900000000011</v>
      </c>
    </row>
    <row r="32" spans="1:42" x14ac:dyDescent="0.25">
      <c r="A32" s="93">
        <v>21</v>
      </c>
      <c r="B32" s="86">
        <v>95.126400000000004</v>
      </c>
      <c r="C32" s="86">
        <v>2.6812999999999998</v>
      </c>
      <c r="D32" s="86">
        <v>0.87329999999999997</v>
      </c>
      <c r="E32" s="86">
        <v>0.13739999999999999</v>
      </c>
      <c r="F32" s="86">
        <v>0.14319999999999999</v>
      </c>
      <c r="G32" s="86">
        <v>1.8E-3</v>
      </c>
      <c r="H32" s="86">
        <v>2.9499999999999998E-2</v>
      </c>
      <c r="I32" s="86">
        <v>2.3199999999999998E-2</v>
      </c>
      <c r="J32" s="86">
        <v>2.5899999999999999E-2</v>
      </c>
      <c r="K32" s="86">
        <v>7.0000000000000001E-3</v>
      </c>
      <c r="L32" s="86">
        <v>0.6976</v>
      </c>
      <c r="M32" s="86">
        <v>0.25330000000000003</v>
      </c>
      <c r="N32" s="86">
        <v>0.70760000000000001</v>
      </c>
      <c r="O32" s="87">
        <v>34.571399999999997</v>
      </c>
      <c r="P32" s="88">
        <v>8257</v>
      </c>
      <c r="Q32" s="48">
        <v>38.3065</v>
      </c>
      <c r="R32" s="88">
        <v>9149</v>
      </c>
      <c r="S32" s="48">
        <v>49.975999999999999</v>
      </c>
      <c r="T32" s="89">
        <v>-23.1</v>
      </c>
      <c r="U32" s="91">
        <v>-15.8</v>
      </c>
      <c r="V32" s="19" t="s">
        <v>65</v>
      </c>
      <c r="W32" s="86">
        <v>2.0000000000000001E-4</v>
      </c>
      <c r="X32" s="47"/>
      <c r="Y32" s="101"/>
      <c r="Z32" s="105">
        <f t="shared" si="0"/>
        <v>99.999899999999982</v>
      </c>
    </row>
    <row r="33" spans="1:42" x14ac:dyDescent="0.25">
      <c r="A33" s="93">
        <v>22</v>
      </c>
      <c r="B33" s="86">
        <v>94.938400000000001</v>
      </c>
      <c r="C33" s="86">
        <v>2.8054000000000001</v>
      </c>
      <c r="D33" s="86">
        <v>0.91549999999999998</v>
      </c>
      <c r="E33" s="86">
        <v>0.1462</v>
      </c>
      <c r="F33" s="86">
        <v>0.151</v>
      </c>
      <c r="G33" s="86">
        <v>1.8E-3</v>
      </c>
      <c r="H33" s="86">
        <v>3.09E-2</v>
      </c>
      <c r="I33" s="86">
        <v>2.4299999999999999E-2</v>
      </c>
      <c r="J33" s="86">
        <v>2.5600000000000001E-2</v>
      </c>
      <c r="K33" s="86">
        <v>7.1999999999999998E-3</v>
      </c>
      <c r="L33" s="86">
        <v>0.69</v>
      </c>
      <c r="M33" s="86">
        <v>0.26390000000000002</v>
      </c>
      <c r="N33" s="86">
        <v>0.70930000000000004</v>
      </c>
      <c r="O33" s="87">
        <v>34.639800000000001</v>
      </c>
      <c r="P33" s="88">
        <v>8274</v>
      </c>
      <c r="Q33" s="48">
        <v>38.3797</v>
      </c>
      <c r="R33" s="88">
        <v>9167</v>
      </c>
      <c r="S33" s="48">
        <v>50.013199999999998</v>
      </c>
      <c r="T33" s="89">
        <v>-22.6</v>
      </c>
      <c r="U33" s="91">
        <v>-15.4</v>
      </c>
      <c r="V33" s="19"/>
      <c r="W33" s="86"/>
      <c r="X33" s="47"/>
      <c r="Y33" s="101"/>
      <c r="Z33" s="105">
        <f t="shared" si="0"/>
        <v>100.00019999999999</v>
      </c>
    </row>
    <row r="34" spans="1:42" x14ac:dyDescent="0.25">
      <c r="A34" s="93">
        <v>23</v>
      </c>
      <c r="B34" s="86">
        <v>94.881799999999998</v>
      </c>
      <c r="C34" s="86">
        <v>2.8361000000000001</v>
      </c>
      <c r="D34" s="86">
        <v>0.9294</v>
      </c>
      <c r="E34" s="86">
        <v>0.1482</v>
      </c>
      <c r="F34" s="86">
        <v>0.15290000000000001</v>
      </c>
      <c r="G34" s="86">
        <v>1.8E-3</v>
      </c>
      <c r="H34" s="86">
        <v>3.15E-2</v>
      </c>
      <c r="I34" s="86">
        <v>2.47E-2</v>
      </c>
      <c r="J34" s="86">
        <v>2.7699999999999999E-2</v>
      </c>
      <c r="K34" s="86">
        <v>6.8999999999999999E-3</v>
      </c>
      <c r="L34" s="86">
        <v>0.69969999999999999</v>
      </c>
      <c r="M34" s="86">
        <v>0.25940000000000002</v>
      </c>
      <c r="N34" s="86">
        <v>0.70930000000000004</v>
      </c>
      <c r="O34" s="87">
        <v>34.660200000000003</v>
      </c>
      <c r="P34" s="88">
        <v>8278</v>
      </c>
      <c r="Q34" s="48">
        <v>38.401600000000002</v>
      </c>
      <c r="R34" s="88">
        <v>9172</v>
      </c>
      <c r="S34" s="48">
        <v>50.024299999999997</v>
      </c>
      <c r="T34" s="89">
        <v>-22.7</v>
      </c>
      <c r="U34" s="91">
        <v>-14.4</v>
      </c>
      <c r="V34" s="19"/>
      <c r="W34" s="86"/>
      <c r="X34" s="47"/>
      <c r="Y34" s="101"/>
      <c r="Z34" s="105">
        <f t="shared" si="0"/>
        <v>100.0001</v>
      </c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x14ac:dyDescent="0.25">
      <c r="A35" s="93">
        <v>24</v>
      </c>
      <c r="B35" s="86">
        <v>94.754300000000001</v>
      </c>
      <c r="C35" s="86">
        <v>2.9264999999999999</v>
      </c>
      <c r="D35" s="86">
        <v>0.95679999999999998</v>
      </c>
      <c r="E35" s="86">
        <v>0.153</v>
      </c>
      <c r="F35" s="86">
        <v>0.1565</v>
      </c>
      <c r="G35" s="86">
        <v>1.9E-3</v>
      </c>
      <c r="H35" s="86">
        <v>3.2199999999999999E-2</v>
      </c>
      <c r="I35" s="86">
        <v>2.52E-2</v>
      </c>
      <c r="J35" s="86">
        <v>2.7E-2</v>
      </c>
      <c r="K35" s="86">
        <v>7.1000000000000004E-3</v>
      </c>
      <c r="L35" s="86">
        <v>0.69930000000000003</v>
      </c>
      <c r="M35" s="86">
        <v>0.26040000000000002</v>
      </c>
      <c r="N35" s="86">
        <v>0.71079999999999999</v>
      </c>
      <c r="O35" s="94">
        <v>34.704799999999999</v>
      </c>
      <c r="P35" s="88">
        <v>8289</v>
      </c>
      <c r="Q35" s="48">
        <v>38.449199999999998</v>
      </c>
      <c r="R35" s="88">
        <v>9183</v>
      </c>
      <c r="S35" s="48">
        <v>50.0505</v>
      </c>
      <c r="T35" s="89"/>
      <c r="U35" s="91"/>
      <c r="V35" s="19"/>
      <c r="W35" s="93"/>
      <c r="X35" s="47"/>
      <c r="Y35" s="101"/>
      <c r="Z35" s="105">
        <f t="shared" si="0"/>
        <v>100.00020000000001</v>
      </c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x14ac:dyDescent="0.25">
      <c r="A36" s="93">
        <v>25</v>
      </c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7"/>
      <c r="P36" s="95"/>
      <c r="Q36" s="48"/>
      <c r="R36" s="88"/>
      <c r="S36" s="48"/>
      <c r="T36" s="89"/>
      <c r="U36" s="91"/>
      <c r="V36" s="19"/>
      <c r="W36" s="86"/>
      <c r="X36" s="47"/>
      <c r="Y36" s="101"/>
      <c r="Z36" s="105">
        <f t="shared" si="0"/>
        <v>0</v>
      </c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pans="1:42" x14ac:dyDescent="0.25">
      <c r="A37" s="93">
        <v>26</v>
      </c>
      <c r="B37" s="86">
        <v>94.813500000000005</v>
      </c>
      <c r="C37" s="86">
        <v>2.8975</v>
      </c>
      <c r="D37" s="86">
        <v>0.94259999999999999</v>
      </c>
      <c r="E37" s="86">
        <v>0.1507</v>
      </c>
      <c r="F37" s="86">
        <v>0.15409999999999999</v>
      </c>
      <c r="G37" s="86">
        <v>1.9E-3</v>
      </c>
      <c r="H37" s="86">
        <v>3.15E-2</v>
      </c>
      <c r="I37" s="86">
        <v>2.4899999999999999E-2</v>
      </c>
      <c r="J37" s="86">
        <v>2.5700000000000001E-2</v>
      </c>
      <c r="K37" s="86">
        <v>7.3000000000000001E-3</v>
      </c>
      <c r="L37" s="86">
        <v>0.6875</v>
      </c>
      <c r="M37" s="86">
        <v>0.26269999999999999</v>
      </c>
      <c r="N37" s="86">
        <v>0.71030000000000004</v>
      </c>
      <c r="O37" s="87">
        <v>34.686599999999999</v>
      </c>
      <c r="P37" s="95">
        <v>8285</v>
      </c>
      <c r="Q37" s="48">
        <v>38.429900000000004</v>
      </c>
      <c r="R37" s="88">
        <v>9179</v>
      </c>
      <c r="S37" s="48">
        <v>50.043300000000002</v>
      </c>
      <c r="T37" s="89">
        <v>-21.7</v>
      </c>
      <c r="U37" s="91">
        <v>-14.7</v>
      </c>
      <c r="V37" s="19"/>
      <c r="W37" s="86"/>
      <c r="X37" s="47"/>
      <c r="Y37" s="101"/>
      <c r="Z37" s="105">
        <f t="shared" si="0"/>
        <v>99.999899999999997</v>
      </c>
    </row>
    <row r="38" spans="1:42" x14ac:dyDescent="0.25">
      <c r="A38" s="93">
        <v>27</v>
      </c>
      <c r="B38" s="86">
        <v>94.908900000000003</v>
      </c>
      <c r="C38" s="86">
        <v>2.8281999999999998</v>
      </c>
      <c r="D38" s="86">
        <v>0.92900000000000005</v>
      </c>
      <c r="E38" s="86">
        <v>0.14810000000000001</v>
      </c>
      <c r="F38" s="86">
        <v>0.1522</v>
      </c>
      <c r="G38" s="86">
        <v>1.8E-3</v>
      </c>
      <c r="H38" s="86">
        <v>3.09E-2</v>
      </c>
      <c r="I38" s="86">
        <v>2.47E-2</v>
      </c>
      <c r="J38" s="86">
        <v>2.5399999999999999E-2</v>
      </c>
      <c r="K38" s="86">
        <v>6.7999999999999996E-3</v>
      </c>
      <c r="L38" s="86">
        <v>0.68520000000000003</v>
      </c>
      <c r="M38" s="86">
        <v>0.25879999999999997</v>
      </c>
      <c r="N38" s="86">
        <v>0.70960000000000001</v>
      </c>
      <c r="O38" s="87">
        <v>34.658799999999999</v>
      </c>
      <c r="P38" s="95">
        <v>8278</v>
      </c>
      <c r="Q38" s="48">
        <v>38.400199999999998</v>
      </c>
      <c r="R38" s="88">
        <v>9172</v>
      </c>
      <c r="S38" s="48">
        <v>50.030500000000004</v>
      </c>
      <c r="T38" s="89">
        <v>-22.8</v>
      </c>
      <c r="U38" s="91">
        <v>-15</v>
      </c>
      <c r="V38" s="19"/>
      <c r="W38" s="86"/>
      <c r="X38" s="47" t="s">
        <v>65</v>
      </c>
      <c r="Y38" s="101"/>
      <c r="Z38" s="105">
        <f t="shared" si="0"/>
        <v>99.999999999999986</v>
      </c>
    </row>
    <row r="39" spans="1:42" x14ac:dyDescent="0.25">
      <c r="A39" s="93">
        <v>28</v>
      </c>
      <c r="B39" s="86">
        <v>95.230800000000002</v>
      </c>
      <c r="C39" s="86">
        <v>2.6187999999999998</v>
      </c>
      <c r="D39" s="86">
        <v>0.85740000000000005</v>
      </c>
      <c r="E39" s="86">
        <v>0.13769999999999999</v>
      </c>
      <c r="F39" s="86">
        <v>0.14149999999999999</v>
      </c>
      <c r="G39" s="86">
        <v>1.8E-3</v>
      </c>
      <c r="H39" s="86">
        <v>2.8899999999999999E-2</v>
      </c>
      <c r="I39" s="86">
        <v>2.3E-2</v>
      </c>
      <c r="J39" s="86">
        <v>2.3699999999999999E-2</v>
      </c>
      <c r="K39" s="86">
        <v>7.7000000000000002E-3</v>
      </c>
      <c r="L39" s="86">
        <v>0.6925</v>
      </c>
      <c r="M39" s="86">
        <v>0.23619999999999999</v>
      </c>
      <c r="N39" s="86">
        <v>0.70679999999999998</v>
      </c>
      <c r="O39" s="87">
        <v>34.549199999999999</v>
      </c>
      <c r="P39" s="95">
        <v>8252</v>
      </c>
      <c r="Q39" s="48">
        <v>38.283000000000001</v>
      </c>
      <c r="R39" s="88">
        <v>9144</v>
      </c>
      <c r="S39" s="48">
        <v>49.976500000000001</v>
      </c>
      <c r="T39" s="89">
        <v>-22.7</v>
      </c>
      <c r="U39" s="91">
        <v>-15.2</v>
      </c>
      <c r="V39" s="19"/>
      <c r="W39" s="92"/>
      <c r="X39" s="19"/>
      <c r="Y39" s="102"/>
      <c r="Z39" s="105">
        <f t="shared" si="0"/>
        <v>99.999999999999972</v>
      </c>
    </row>
    <row r="40" spans="1:42" x14ac:dyDescent="0.25">
      <c r="A40" s="93">
        <v>29</v>
      </c>
      <c r="B40" s="86">
        <v>95.366600000000005</v>
      </c>
      <c r="C40" s="86">
        <v>2.5249000000000001</v>
      </c>
      <c r="D40" s="86">
        <v>0.82530000000000003</v>
      </c>
      <c r="E40" s="86">
        <v>0.13189999999999999</v>
      </c>
      <c r="F40" s="86">
        <v>0.1368</v>
      </c>
      <c r="G40" s="86">
        <v>1.6999999999999999E-3</v>
      </c>
      <c r="H40" s="86">
        <v>2.7900000000000001E-2</v>
      </c>
      <c r="I40" s="86">
        <v>2.24E-2</v>
      </c>
      <c r="J40" s="86">
        <v>2.3800000000000002E-2</v>
      </c>
      <c r="K40" s="86">
        <v>7.4999999999999997E-3</v>
      </c>
      <c r="L40" s="86">
        <v>0.7046</v>
      </c>
      <c r="M40" s="86">
        <v>0.2266</v>
      </c>
      <c r="N40" s="86">
        <v>0.7056</v>
      </c>
      <c r="O40" s="87">
        <v>34.497500000000002</v>
      </c>
      <c r="P40" s="88">
        <v>8240</v>
      </c>
      <c r="Q40" s="48">
        <v>38.227600000000002</v>
      </c>
      <c r="R40" s="88">
        <v>9131</v>
      </c>
      <c r="S40" s="48">
        <v>49.946599999999997</v>
      </c>
      <c r="T40" s="89">
        <v>-24.3</v>
      </c>
      <c r="U40" s="91">
        <v>-16.7</v>
      </c>
      <c r="V40" s="19"/>
      <c r="W40" s="89"/>
      <c r="X40" s="47"/>
      <c r="Y40" s="101"/>
      <c r="Z40" s="105">
        <f t="shared" ref="Z40:Z41" si="2">SUM(B40:M40)</f>
        <v>100</v>
      </c>
    </row>
    <row r="41" spans="1:42" x14ac:dyDescent="0.25">
      <c r="A41" s="93">
        <v>30</v>
      </c>
      <c r="B41" s="86">
        <v>95.4101</v>
      </c>
      <c r="C41" s="86">
        <v>2.4967000000000001</v>
      </c>
      <c r="D41" s="86">
        <v>0.81720000000000004</v>
      </c>
      <c r="E41" s="86">
        <v>0.1303</v>
      </c>
      <c r="F41" s="86">
        <v>0.13469999999999999</v>
      </c>
      <c r="G41" s="86">
        <v>1.6999999999999999E-3</v>
      </c>
      <c r="H41" s="86">
        <v>2.7400000000000001E-2</v>
      </c>
      <c r="I41" s="86">
        <v>2.1899999999999999E-2</v>
      </c>
      <c r="J41" s="86">
        <v>2.29E-2</v>
      </c>
      <c r="K41" s="86">
        <v>7.6E-3</v>
      </c>
      <c r="L41" s="86">
        <v>0.70579999999999998</v>
      </c>
      <c r="M41" s="86">
        <v>0.22359999999999999</v>
      </c>
      <c r="N41" s="86">
        <v>0.70509999999999995</v>
      </c>
      <c r="O41" s="87">
        <v>34.481200000000001</v>
      </c>
      <c r="P41" s="88">
        <v>8236</v>
      </c>
      <c r="Q41" s="48">
        <v>38.2102</v>
      </c>
      <c r="R41" s="88">
        <v>9126</v>
      </c>
      <c r="S41" s="48">
        <v>49.938299999999998</v>
      </c>
      <c r="T41" s="89">
        <v>-23.8</v>
      </c>
      <c r="U41" s="91">
        <v>-16.2</v>
      </c>
      <c r="V41" s="19"/>
      <c r="W41" s="86"/>
      <c r="X41" s="47"/>
      <c r="Y41" s="101"/>
      <c r="Z41" s="105">
        <f t="shared" si="2"/>
        <v>99.999900000000011</v>
      </c>
    </row>
    <row r="42" spans="1:42" x14ac:dyDescent="0.25">
      <c r="A42" s="93">
        <v>31</v>
      </c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7"/>
      <c r="P42" s="88"/>
      <c r="Q42" s="48"/>
      <c r="R42" s="88"/>
      <c r="S42" s="48"/>
      <c r="T42" s="89"/>
      <c r="U42" s="91"/>
      <c r="V42" s="19"/>
      <c r="W42" s="86"/>
      <c r="X42" s="47"/>
      <c r="Y42" s="101"/>
      <c r="Z42" s="105">
        <f t="shared" si="0"/>
        <v>0</v>
      </c>
    </row>
    <row r="43" spans="1:42" hidden="1" x14ac:dyDescent="0.25">
      <c r="A43" s="93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7"/>
      <c r="P43" s="95"/>
      <c r="Q43" s="93"/>
      <c r="R43" s="95"/>
      <c r="S43" s="48"/>
      <c r="T43" s="89"/>
      <c r="U43" s="91"/>
      <c r="V43" s="19"/>
      <c r="W43" s="92"/>
      <c r="X43" s="19"/>
      <c r="Y43" s="102"/>
      <c r="Z43" s="105">
        <f t="shared" si="0"/>
        <v>0</v>
      </c>
    </row>
    <row r="44" spans="1:42" hidden="1" x14ac:dyDescent="0.25">
      <c r="A44" s="93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7"/>
      <c r="P44" s="95"/>
      <c r="Q44" s="48"/>
      <c r="R44" s="95"/>
      <c r="S44" s="48"/>
      <c r="T44" s="89"/>
      <c r="U44" s="91"/>
      <c r="V44" s="19"/>
      <c r="W44" s="92"/>
      <c r="X44" s="19"/>
      <c r="Y44" s="102"/>
      <c r="Z44" s="105">
        <f t="shared" si="0"/>
        <v>0</v>
      </c>
    </row>
    <row r="45" spans="1:42" hidden="1" x14ac:dyDescent="0.25">
      <c r="A45" s="93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7"/>
      <c r="P45" s="95"/>
      <c r="Q45" s="48"/>
      <c r="R45" s="95"/>
      <c r="S45" s="48"/>
      <c r="T45" s="89"/>
      <c r="U45" s="91"/>
      <c r="V45" s="19"/>
      <c r="W45" s="86"/>
      <c r="X45" s="47"/>
      <c r="Y45" s="101"/>
      <c r="Z45" s="105">
        <f t="shared" si="0"/>
        <v>0</v>
      </c>
    </row>
    <row r="46" spans="1:42" ht="7.5" customHeight="1" x14ac:dyDescent="0.25">
      <c r="A46" s="1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17"/>
      <c r="P46" s="17"/>
      <c r="Q46" s="17"/>
      <c r="R46" s="17"/>
      <c r="S46" s="17"/>
      <c r="T46" s="17"/>
      <c r="U46" s="17"/>
      <c r="V46" s="9"/>
      <c r="W46" s="9"/>
      <c r="X46" s="9"/>
      <c r="Y46" s="9"/>
    </row>
    <row r="47" spans="1:42" x14ac:dyDescent="0.25">
      <c r="A47" s="2" t="s">
        <v>6</v>
      </c>
      <c r="E47" s="10" t="s">
        <v>15</v>
      </c>
      <c r="F47" s="10"/>
      <c r="G47" s="10"/>
      <c r="H47" s="10"/>
      <c r="I47" s="10"/>
      <c r="J47" s="10"/>
      <c r="K47" s="10"/>
      <c r="L47" s="10"/>
      <c r="M47" s="10"/>
      <c r="N47" s="10" t="s">
        <v>16</v>
      </c>
      <c r="O47" s="11"/>
      <c r="P47" s="11"/>
      <c r="Q47" s="11"/>
      <c r="R47" s="11"/>
      <c r="S47" s="11"/>
      <c r="T47" s="11"/>
      <c r="U47" s="11"/>
      <c r="V47" s="10"/>
      <c r="W47" s="10"/>
      <c r="X47" s="10"/>
      <c r="Y47" s="4"/>
    </row>
    <row r="48" spans="1:42" s="3" customFormat="1" ht="12.75" x14ac:dyDescent="0.2">
      <c r="A48" s="12"/>
      <c r="E48" s="13" t="s">
        <v>7</v>
      </c>
      <c r="N48" s="3" t="s">
        <v>10</v>
      </c>
      <c r="O48" s="14"/>
      <c r="P48" s="14"/>
      <c r="Q48" s="15"/>
      <c r="R48" s="15"/>
      <c r="S48" s="15" t="s">
        <v>12</v>
      </c>
      <c r="T48" s="15"/>
      <c r="U48" s="15"/>
      <c r="V48" s="13" t="s">
        <v>11</v>
      </c>
      <c r="W48" s="13"/>
      <c r="Z48" s="106"/>
    </row>
    <row r="49" spans="1:26" x14ac:dyDescent="0.25">
      <c r="A49" s="2" t="s">
        <v>8</v>
      </c>
      <c r="E49" s="10" t="s">
        <v>66</v>
      </c>
      <c r="F49" s="10"/>
      <c r="G49" s="10"/>
      <c r="H49" s="10"/>
      <c r="I49" s="10"/>
      <c r="J49" s="10"/>
      <c r="K49" s="10"/>
      <c r="L49" s="10"/>
      <c r="M49" s="10"/>
      <c r="N49" s="10" t="s">
        <v>67</v>
      </c>
      <c r="O49" s="11"/>
      <c r="P49" s="11"/>
      <c r="Q49" s="16"/>
      <c r="R49" s="16"/>
      <c r="S49" s="16"/>
      <c r="T49" s="16"/>
      <c r="U49" s="16"/>
      <c r="V49" s="6"/>
      <c r="W49" s="6"/>
      <c r="X49" s="10"/>
      <c r="Y49" s="4"/>
    </row>
    <row r="50" spans="1:26" s="3" customFormat="1" ht="12.75" x14ac:dyDescent="0.2">
      <c r="A50" s="12"/>
      <c r="E50" s="13" t="s">
        <v>9</v>
      </c>
      <c r="N50" s="3" t="s">
        <v>10</v>
      </c>
      <c r="O50" s="14"/>
      <c r="P50" s="14"/>
      <c r="Q50" s="15"/>
      <c r="R50" s="15"/>
      <c r="S50" s="15" t="s">
        <v>12</v>
      </c>
      <c r="T50" s="15"/>
      <c r="U50" s="15"/>
      <c r="V50" s="13" t="s">
        <v>11</v>
      </c>
      <c r="W50" s="13"/>
      <c r="Z50" s="106"/>
    </row>
  </sheetData>
  <mergeCells count="8">
    <mergeCell ref="N9:S9"/>
    <mergeCell ref="W9:W10"/>
    <mergeCell ref="X9:X10"/>
    <mergeCell ref="B9:M9"/>
    <mergeCell ref="A9:A10"/>
    <mergeCell ref="T9:T10"/>
    <mergeCell ref="U9:U10"/>
    <mergeCell ref="V9:V10"/>
  </mergeCells>
  <printOptions horizontalCentered="1"/>
  <pageMargins left="0.19685039370078741" right="0.19685039370078741" top="0.39370078740157483" bottom="0.19685039370078741" header="0" footer="0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view="pageBreakPreview" topLeftCell="A31" zoomScale="130" zoomScaleNormal="115" zoomScaleSheetLayoutView="130" workbookViewId="0">
      <selection activeCell="F54" sqref="F54"/>
    </sheetView>
  </sheetViews>
  <sheetFormatPr defaultRowHeight="15" x14ac:dyDescent="0.25"/>
  <cols>
    <col min="1" max="1" width="12.42578125" customWidth="1"/>
    <col min="2" max="6" width="9.28515625" customWidth="1"/>
    <col min="7" max="7" width="8.140625" customWidth="1"/>
    <col min="8" max="8" width="11.42578125" customWidth="1"/>
    <col min="9" max="9" width="10.140625" customWidth="1"/>
    <col min="10" max="10" width="13.5703125" customWidth="1"/>
    <col min="11" max="11" width="9.140625" customWidth="1"/>
    <col min="12" max="13" width="9.5703125" customWidth="1"/>
    <col min="14" max="14" width="10" customWidth="1"/>
    <col min="15" max="15" width="9.140625" style="52"/>
    <col min="246" max="246" width="3.5703125" customWidth="1"/>
    <col min="247" max="247" width="11.7109375" customWidth="1"/>
    <col min="248" max="248" width="8.5703125" customWidth="1"/>
    <col min="249" max="249" width="9.42578125" customWidth="1"/>
    <col min="250" max="250" width="8.85546875" customWidth="1"/>
    <col min="251" max="251" width="7.85546875" customWidth="1"/>
    <col min="252" max="252" width="9.5703125" customWidth="1"/>
    <col min="253" max="253" width="8" customWidth="1"/>
    <col min="254" max="254" width="8.7109375" customWidth="1"/>
    <col min="255" max="255" width="8.5703125" customWidth="1"/>
    <col min="256" max="256" width="8.140625" customWidth="1"/>
    <col min="257" max="257" width="8.42578125" customWidth="1"/>
    <col min="258" max="259" width="7.85546875" customWidth="1"/>
    <col min="260" max="260" width="8" customWidth="1"/>
    <col min="261" max="261" width="8.5703125" customWidth="1"/>
    <col min="262" max="262" width="8.7109375" customWidth="1"/>
    <col min="263" max="264" width="8.140625" customWidth="1"/>
    <col min="265" max="265" width="9.5703125" customWidth="1"/>
    <col min="266" max="266" width="9.140625" customWidth="1"/>
    <col min="267" max="267" width="9.5703125" customWidth="1"/>
    <col min="268" max="268" width="12.42578125" customWidth="1"/>
    <col min="269" max="269" width="9.5703125" customWidth="1"/>
    <col min="270" max="270" width="10" customWidth="1"/>
    <col min="502" max="502" width="3.5703125" customWidth="1"/>
    <col min="503" max="503" width="11.7109375" customWidth="1"/>
    <col min="504" max="504" width="8.5703125" customWidth="1"/>
    <col min="505" max="505" width="9.42578125" customWidth="1"/>
    <col min="506" max="506" width="8.85546875" customWidth="1"/>
    <col min="507" max="507" width="7.85546875" customWidth="1"/>
    <col min="508" max="508" width="9.5703125" customWidth="1"/>
    <col min="509" max="509" width="8" customWidth="1"/>
    <col min="510" max="510" width="8.7109375" customWidth="1"/>
    <col min="511" max="511" width="8.5703125" customWidth="1"/>
    <col min="512" max="512" width="8.140625" customWidth="1"/>
    <col min="513" max="513" width="8.42578125" customWidth="1"/>
    <col min="514" max="515" width="7.85546875" customWidth="1"/>
    <col min="516" max="516" width="8" customWidth="1"/>
    <col min="517" max="517" width="8.5703125" customWidth="1"/>
    <col min="518" max="518" width="8.7109375" customWidth="1"/>
    <col min="519" max="520" width="8.140625" customWidth="1"/>
    <col min="521" max="521" width="9.5703125" customWidth="1"/>
    <col min="522" max="522" width="9.140625" customWidth="1"/>
    <col min="523" max="523" width="9.5703125" customWidth="1"/>
    <col min="524" max="524" width="12.42578125" customWidth="1"/>
    <col min="525" max="525" width="9.5703125" customWidth="1"/>
    <col min="526" max="526" width="10" customWidth="1"/>
    <col min="758" max="758" width="3.5703125" customWidth="1"/>
    <col min="759" max="759" width="11.7109375" customWidth="1"/>
    <col min="760" max="760" width="8.5703125" customWidth="1"/>
    <col min="761" max="761" width="9.42578125" customWidth="1"/>
    <col min="762" max="762" width="8.85546875" customWidth="1"/>
    <col min="763" max="763" width="7.85546875" customWidth="1"/>
    <col min="764" max="764" width="9.5703125" customWidth="1"/>
    <col min="765" max="765" width="8" customWidth="1"/>
    <col min="766" max="766" width="8.7109375" customWidth="1"/>
    <col min="767" max="767" width="8.5703125" customWidth="1"/>
    <col min="768" max="768" width="8.140625" customWidth="1"/>
    <col min="769" max="769" width="8.42578125" customWidth="1"/>
    <col min="770" max="771" width="7.85546875" customWidth="1"/>
    <col min="772" max="772" width="8" customWidth="1"/>
    <col min="773" max="773" width="8.5703125" customWidth="1"/>
    <col min="774" max="774" width="8.7109375" customWidth="1"/>
    <col min="775" max="776" width="8.140625" customWidth="1"/>
    <col min="777" max="777" width="9.5703125" customWidth="1"/>
    <col min="778" max="778" width="9.140625" customWidth="1"/>
    <col min="779" max="779" width="9.5703125" customWidth="1"/>
    <col min="780" max="780" width="12.42578125" customWidth="1"/>
    <col min="781" max="781" width="9.5703125" customWidth="1"/>
    <col min="782" max="782" width="10" customWidth="1"/>
    <col min="1014" max="1014" width="3.5703125" customWidth="1"/>
    <col min="1015" max="1015" width="11.7109375" customWidth="1"/>
    <col min="1016" max="1016" width="8.5703125" customWidth="1"/>
    <col min="1017" max="1017" width="9.42578125" customWidth="1"/>
    <col min="1018" max="1018" width="8.85546875" customWidth="1"/>
    <col min="1019" max="1019" width="7.85546875" customWidth="1"/>
    <col min="1020" max="1020" width="9.5703125" customWidth="1"/>
    <col min="1021" max="1021" width="8" customWidth="1"/>
    <col min="1022" max="1022" width="8.7109375" customWidth="1"/>
    <col min="1023" max="1023" width="8.5703125" customWidth="1"/>
    <col min="1024" max="1024" width="8.140625" customWidth="1"/>
    <col min="1025" max="1025" width="8.42578125" customWidth="1"/>
    <col min="1026" max="1027" width="7.85546875" customWidth="1"/>
    <col min="1028" max="1028" width="8" customWidth="1"/>
    <col min="1029" max="1029" width="8.5703125" customWidth="1"/>
    <col min="1030" max="1030" width="8.7109375" customWidth="1"/>
    <col min="1031" max="1032" width="8.140625" customWidth="1"/>
    <col min="1033" max="1033" width="9.5703125" customWidth="1"/>
    <col min="1034" max="1034" width="9.140625" customWidth="1"/>
    <col min="1035" max="1035" width="9.5703125" customWidth="1"/>
    <col min="1036" max="1036" width="12.42578125" customWidth="1"/>
    <col min="1037" max="1037" width="9.5703125" customWidth="1"/>
    <col min="1038" max="1038" width="10" customWidth="1"/>
    <col min="1270" max="1270" width="3.5703125" customWidth="1"/>
    <col min="1271" max="1271" width="11.7109375" customWidth="1"/>
    <col min="1272" max="1272" width="8.5703125" customWidth="1"/>
    <col min="1273" max="1273" width="9.42578125" customWidth="1"/>
    <col min="1274" max="1274" width="8.85546875" customWidth="1"/>
    <col min="1275" max="1275" width="7.85546875" customWidth="1"/>
    <col min="1276" max="1276" width="9.5703125" customWidth="1"/>
    <col min="1277" max="1277" width="8" customWidth="1"/>
    <col min="1278" max="1278" width="8.7109375" customWidth="1"/>
    <col min="1279" max="1279" width="8.5703125" customWidth="1"/>
    <col min="1280" max="1280" width="8.140625" customWidth="1"/>
    <col min="1281" max="1281" width="8.42578125" customWidth="1"/>
    <col min="1282" max="1283" width="7.85546875" customWidth="1"/>
    <col min="1284" max="1284" width="8" customWidth="1"/>
    <col min="1285" max="1285" width="8.5703125" customWidth="1"/>
    <col min="1286" max="1286" width="8.7109375" customWidth="1"/>
    <col min="1287" max="1288" width="8.140625" customWidth="1"/>
    <col min="1289" max="1289" width="9.5703125" customWidth="1"/>
    <col min="1290" max="1290" width="9.140625" customWidth="1"/>
    <col min="1291" max="1291" width="9.5703125" customWidth="1"/>
    <col min="1292" max="1292" width="12.42578125" customWidth="1"/>
    <col min="1293" max="1293" width="9.5703125" customWidth="1"/>
    <col min="1294" max="1294" width="10" customWidth="1"/>
    <col min="1526" max="1526" width="3.5703125" customWidth="1"/>
    <col min="1527" max="1527" width="11.7109375" customWidth="1"/>
    <col min="1528" max="1528" width="8.5703125" customWidth="1"/>
    <col min="1529" max="1529" width="9.42578125" customWidth="1"/>
    <col min="1530" max="1530" width="8.85546875" customWidth="1"/>
    <col min="1531" max="1531" width="7.85546875" customWidth="1"/>
    <col min="1532" max="1532" width="9.5703125" customWidth="1"/>
    <col min="1533" max="1533" width="8" customWidth="1"/>
    <col min="1534" max="1534" width="8.7109375" customWidth="1"/>
    <col min="1535" max="1535" width="8.5703125" customWidth="1"/>
    <col min="1536" max="1536" width="8.140625" customWidth="1"/>
    <col min="1537" max="1537" width="8.42578125" customWidth="1"/>
    <col min="1538" max="1539" width="7.85546875" customWidth="1"/>
    <col min="1540" max="1540" width="8" customWidth="1"/>
    <col min="1541" max="1541" width="8.5703125" customWidth="1"/>
    <col min="1542" max="1542" width="8.7109375" customWidth="1"/>
    <col min="1543" max="1544" width="8.140625" customWidth="1"/>
    <col min="1545" max="1545" width="9.5703125" customWidth="1"/>
    <col min="1546" max="1546" width="9.140625" customWidth="1"/>
    <col min="1547" max="1547" width="9.5703125" customWidth="1"/>
    <col min="1548" max="1548" width="12.42578125" customWidth="1"/>
    <col min="1549" max="1549" width="9.5703125" customWidth="1"/>
    <col min="1550" max="1550" width="10" customWidth="1"/>
    <col min="1782" max="1782" width="3.5703125" customWidth="1"/>
    <col min="1783" max="1783" width="11.7109375" customWidth="1"/>
    <col min="1784" max="1784" width="8.5703125" customWidth="1"/>
    <col min="1785" max="1785" width="9.42578125" customWidth="1"/>
    <col min="1786" max="1786" width="8.85546875" customWidth="1"/>
    <col min="1787" max="1787" width="7.85546875" customWidth="1"/>
    <col min="1788" max="1788" width="9.5703125" customWidth="1"/>
    <col min="1789" max="1789" width="8" customWidth="1"/>
    <col min="1790" max="1790" width="8.7109375" customWidth="1"/>
    <col min="1791" max="1791" width="8.5703125" customWidth="1"/>
    <col min="1792" max="1792" width="8.140625" customWidth="1"/>
    <col min="1793" max="1793" width="8.42578125" customWidth="1"/>
    <col min="1794" max="1795" width="7.85546875" customWidth="1"/>
    <col min="1796" max="1796" width="8" customWidth="1"/>
    <col min="1797" max="1797" width="8.5703125" customWidth="1"/>
    <col min="1798" max="1798" width="8.7109375" customWidth="1"/>
    <col min="1799" max="1800" width="8.140625" customWidth="1"/>
    <col min="1801" max="1801" width="9.5703125" customWidth="1"/>
    <col min="1802" max="1802" width="9.140625" customWidth="1"/>
    <col min="1803" max="1803" width="9.5703125" customWidth="1"/>
    <col min="1804" max="1804" width="12.42578125" customWidth="1"/>
    <col min="1805" max="1805" width="9.5703125" customWidth="1"/>
    <col min="1806" max="1806" width="10" customWidth="1"/>
    <col min="2038" max="2038" width="3.5703125" customWidth="1"/>
    <col min="2039" max="2039" width="11.7109375" customWidth="1"/>
    <col min="2040" max="2040" width="8.5703125" customWidth="1"/>
    <col min="2041" max="2041" width="9.42578125" customWidth="1"/>
    <col min="2042" max="2042" width="8.85546875" customWidth="1"/>
    <col min="2043" max="2043" width="7.85546875" customWidth="1"/>
    <col min="2044" max="2044" width="9.5703125" customWidth="1"/>
    <col min="2045" max="2045" width="8" customWidth="1"/>
    <col min="2046" max="2046" width="8.7109375" customWidth="1"/>
    <col min="2047" max="2047" width="8.5703125" customWidth="1"/>
    <col min="2048" max="2048" width="8.140625" customWidth="1"/>
    <col min="2049" max="2049" width="8.42578125" customWidth="1"/>
    <col min="2050" max="2051" width="7.85546875" customWidth="1"/>
    <col min="2052" max="2052" width="8" customWidth="1"/>
    <col min="2053" max="2053" width="8.5703125" customWidth="1"/>
    <col min="2054" max="2054" width="8.7109375" customWidth="1"/>
    <col min="2055" max="2056" width="8.140625" customWidth="1"/>
    <col min="2057" max="2057" width="9.5703125" customWidth="1"/>
    <col min="2058" max="2058" width="9.140625" customWidth="1"/>
    <col min="2059" max="2059" width="9.5703125" customWidth="1"/>
    <col min="2060" max="2060" width="12.42578125" customWidth="1"/>
    <col min="2061" max="2061" width="9.5703125" customWidth="1"/>
    <col min="2062" max="2062" width="10" customWidth="1"/>
    <col min="2294" max="2294" width="3.5703125" customWidth="1"/>
    <col min="2295" max="2295" width="11.7109375" customWidth="1"/>
    <col min="2296" max="2296" width="8.5703125" customWidth="1"/>
    <col min="2297" max="2297" width="9.42578125" customWidth="1"/>
    <col min="2298" max="2298" width="8.85546875" customWidth="1"/>
    <col min="2299" max="2299" width="7.85546875" customWidth="1"/>
    <col min="2300" max="2300" width="9.5703125" customWidth="1"/>
    <col min="2301" max="2301" width="8" customWidth="1"/>
    <col min="2302" max="2302" width="8.7109375" customWidth="1"/>
    <col min="2303" max="2303" width="8.5703125" customWidth="1"/>
    <col min="2304" max="2304" width="8.140625" customWidth="1"/>
    <col min="2305" max="2305" width="8.42578125" customWidth="1"/>
    <col min="2306" max="2307" width="7.85546875" customWidth="1"/>
    <col min="2308" max="2308" width="8" customWidth="1"/>
    <col min="2309" max="2309" width="8.5703125" customWidth="1"/>
    <col min="2310" max="2310" width="8.7109375" customWidth="1"/>
    <col min="2311" max="2312" width="8.140625" customWidth="1"/>
    <col min="2313" max="2313" width="9.5703125" customWidth="1"/>
    <col min="2314" max="2314" width="9.140625" customWidth="1"/>
    <col min="2315" max="2315" width="9.5703125" customWidth="1"/>
    <col min="2316" max="2316" width="12.42578125" customWidth="1"/>
    <col min="2317" max="2317" width="9.5703125" customWidth="1"/>
    <col min="2318" max="2318" width="10" customWidth="1"/>
    <col min="2550" max="2550" width="3.5703125" customWidth="1"/>
    <col min="2551" max="2551" width="11.7109375" customWidth="1"/>
    <col min="2552" max="2552" width="8.5703125" customWidth="1"/>
    <col min="2553" max="2553" width="9.42578125" customWidth="1"/>
    <col min="2554" max="2554" width="8.85546875" customWidth="1"/>
    <col min="2555" max="2555" width="7.85546875" customWidth="1"/>
    <col min="2556" max="2556" width="9.5703125" customWidth="1"/>
    <col min="2557" max="2557" width="8" customWidth="1"/>
    <col min="2558" max="2558" width="8.7109375" customWidth="1"/>
    <col min="2559" max="2559" width="8.5703125" customWidth="1"/>
    <col min="2560" max="2560" width="8.140625" customWidth="1"/>
    <col min="2561" max="2561" width="8.42578125" customWidth="1"/>
    <col min="2562" max="2563" width="7.85546875" customWidth="1"/>
    <col min="2564" max="2564" width="8" customWidth="1"/>
    <col min="2565" max="2565" width="8.5703125" customWidth="1"/>
    <col min="2566" max="2566" width="8.7109375" customWidth="1"/>
    <col min="2567" max="2568" width="8.140625" customWidth="1"/>
    <col min="2569" max="2569" width="9.5703125" customWidth="1"/>
    <col min="2570" max="2570" width="9.140625" customWidth="1"/>
    <col min="2571" max="2571" width="9.5703125" customWidth="1"/>
    <col min="2572" max="2572" width="12.42578125" customWidth="1"/>
    <col min="2573" max="2573" width="9.5703125" customWidth="1"/>
    <col min="2574" max="2574" width="10" customWidth="1"/>
    <col min="2806" max="2806" width="3.5703125" customWidth="1"/>
    <col min="2807" max="2807" width="11.7109375" customWidth="1"/>
    <col min="2808" max="2808" width="8.5703125" customWidth="1"/>
    <col min="2809" max="2809" width="9.42578125" customWidth="1"/>
    <col min="2810" max="2810" width="8.85546875" customWidth="1"/>
    <col min="2811" max="2811" width="7.85546875" customWidth="1"/>
    <col min="2812" max="2812" width="9.5703125" customWidth="1"/>
    <col min="2813" max="2813" width="8" customWidth="1"/>
    <col min="2814" max="2814" width="8.7109375" customWidth="1"/>
    <col min="2815" max="2815" width="8.5703125" customWidth="1"/>
    <col min="2816" max="2816" width="8.140625" customWidth="1"/>
    <col min="2817" max="2817" width="8.42578125" customWidth="1"/>
    <col min="2818" max="2819" width="7.85546875" customWidth="1"/>
    <col min="2820" max="2820" width="8" customWidth="1"/>
    <col min="2821" max="2821" width="8.5703125" customWidth="1"/>
    <col min="2822" max="2822" width="8.7109375" customWidth="1"/>
    <col min="2823" max="2824" width="8.140625" customWidth="1"/>
    <col min="2825" max="2825" width="9.5703125" customWidth="1"/>
    <col min="2826" max="2826" width="9.140625" customWidth="1"/>
    <col min="2827" max="2827" width="9.5703125" customWidth="1"/>
    <col min="2828" max="2828" width="12.42578125" customWidth="1"/>
    <col min="2829" max="2829" width="9.5703125" customWidth="1"/>
    <col min="2830" max="2830" width="10" customWidth="1"/>
    <col min="3062" max="3062" width="3.5703125" customWidth="1"/>
    <col min="3063" max="3063" width="11.7109375" customWidth="1"/>
    <col min="3064" max="3064" width="8.5703125" customWidth="1"/>
    <col min="3065" max="3065" width="9.42578125" customWidth="1"/>
    <col min="3066" max="3066" width="8.85546875" customWidth="1"/>
    <col min="3067" max="3067" width="7.85546875" customWidth="1"/>
    <col min="3068" max="3068" width="9.5703125" customWidth="1"/>
    <col min="3069" max="3069" width="8" customWidth="1"/>
    <col min="3070" max="3070" width="8.7109375" customWidth="1"/>
    <col min="3071" max="3071" width="8.5703125" customWidth="1"/>
    <col min="3072" max="3072" width="8.140625" customWidth="1"/>
    <col min="3073" max="3073" width="8.42578125" customWidth="1"/>
    <col min="3074" max="3075" width="7.85546875" customWidth="1"/>
    <col min="3076" max="3076" width="8" customWidth="1"/>
    <col min="3077" max="3077" width="8.5703125" customWidth="1"/>
    <col min="3078" max="3078" width="8.7109375" customWidth="1"/>
    <col min="3079" max="3080" width="8.140625" customWidth="1"/>
    <col min="3081" max="3081" width="9.5703125" customWidth="1"/>
    <col min="3082" max="3082" width="9.140625" customWidth="1"/>
    <col min="3083" max="3083" width="9.5703125" customWidth="1"/>
    <col min="3084" max="3084" width="12.42578125" customWidth="1"/>
    <col min="3085" max="3085" width="9.5703125" customWidth="1"/>
    <col min="3086" max="3086" width="10" customWidth="1"/>
    <col min="3318" max="3318" width="3.5703125" customWidth="1"/>
    <col min="3319" max="3319" width="11.7109375" customWidth="1"/>
    <col min="3320" max="3320" width="8.5703125" customWidth="1"/>
    <col min="3321" max="3321" width="9.42578125" customWidth="1"/>
    <col min="3322" max="3322" width="8.85546875" customWidth="1"/>
    <col min="3323" max="3323" width="7.85546875" customWidth="1"/>
    <col min="3324" max="3324" width="9.5703125" customWidth="1"/>
    <col min="3325" max="3325" width="8" customWidth="1"/>
    <col min="3326" max="3326" width="8.7109375" customWidth="1"/>
    <col min="3327" max="3327" width="8.5703125" customWidth="1"/>
    <col min="3328" max="3328" width="8.140625" customWidth="1"/>
    <col min="3329" max="3329" width="8.42578125" customWidth="1"/>
    <col min="3330" max="3331" width="7.85546875" customWidth="1"/>
    <col min="3332" max="3332" width="8" customWidth="1"/>
    <col min="3333" max="3333" width="8.5703125" customWidth="1"/>
    <col min="3334" max="3334" width="8.7109375" customWidth="1"/>
    <col min="3335" max="3336" width="8.140625" customWidth="1"/>
    <col min="3337" max="3337" width="9.5703125" customWidth="1"/>
    <col min="3338" max="3338" width="9.140625" customWidth="1"/>
    <col min="3339" max="3339" width="9.5703125" customWidth="1"/>
    <col min="3340" max="3340" width="12.42578125" customWidth="1"/>
    <col min="3341" max="3341" width="9.5703125" customWidth="1"/>
    <col min="3342" max="3342" width="10" customWidth="1"/>
    <col min="3574" max="3574" width="3.5703125" customWidth="1"/>
    <col min="3575" max="3575" width="11.7109375" customWidth="1"/>
    <col min="3576" max="3576" width="8.5703125" customWidth="1"/>
    <col min="3577" max="3577" width="9.42578125" customWidth="1"/>
    <col min="3578" max="3578" width="8.85546875" customWidth="1"/>
    <col min="3579" max="3579" width="7.85546875" customWidth="1"/>
    <col min="3580" max="3580" width="9.5703125" customWidth="1"/>
    <col min="3581" max="3581" width="8" customWidth="1"/>
    <col min="3582" max="3582" width="8.7109375" customWidth="1"/>
    <col min="3583" max="3583" width="8.5703125" customWidth="1"/>
    <col min="3584" max="3584" width="8.140625" customWidth="1"/>
    <col min="3585" max="3585" width="8.42578125" customWidth="1"/>
    <col min="3586" max="3587" width="7.85546875" customWidth="1"/>
    <col min="3588" max="3588" width="8" customWidth="1"/>
    <col min="3589" max="3589" width="8.5703125" customWidth="1"/>
    <col min="3590" max="3590" width="8.7109375" customWidth="1"/>
    <col min="3591" max="3592" width="8.140625" customWidth="1"/>
    <col min="3593" max="3593" width="9.5703125" customWidth="1"/>
    <col min="3594" max="3594" width="9.140625" customWidth="1"/>
    <col min="3595" max="3595" width="9.5703125" customWidth="1"/>
    <col min="3596" max="3596" width="12.42578125" customWidth="1"/>
    <col min="3597" max="3597" width="9.5703125" customWidth="1"/>
    <col min="3598" max="3598" width="10" customWidth="1"/>
    <col min="3830" max="3830" width="3.5703125" customWidth="1"/>
    <col min="3831" max="3831" width="11.7109375" customWidth="1"/>
    <col min="3832" max="3832" width="8.5703125" customWidth="1"/>
    <col min="3833" max="3833" width="9.42578125" customWidth="1"/>
    <col min="3834" max="3834" width="8.85546875" customWidth="1"/>
    <col min="3835" max="3835" width="7.85546875" customWidth="1"/>
    <col min="3836" max="3836" width="9.5703125" customWidth="1"/>
    <col min="3837" max="3837" width="8" customWidth="1"/>
    <col min="3838" max="3838" width="8.7109375" customWidth="1"/>
    <col min="3839" max="3839" width="8.5703125" customWidth="1"/>
    <col min="3840" max="3840" width="8.140625" customWidth="1"/>
    <col min="3841" max="3841" width="8.42578125" customWidth="1"/>
    <col min="3842" max="3843" width="7.85546875" customWidth="1"/>
    <col min="3844" max="3844" width="8" customWidth="1"/>
    <col min="3845" max="3845" width="8.5703125" customWidth="1"/>
    <col min="3846" max="3846" width="8.7109375" customWidth="1"/>
    <col min="3847" max="3848" width="8.140625" customWidth="1"/>
    <col min="3849" max="3849" width="9.5703125" customWidth="1"/>
    <col min="3850" max="3850" width="9.140625" customWidth="1"/>
    <col min="3851" max="3851" width="9.5703125" customWidth="1"/>
    <col min="3852" max="3852" width="12.42578125" customWidth="1"/>
    <col min="3853" max="3853" width="9.5703125" customWidth="1"/>
    <col min="3854" max="3854" width="10" customWidth="1"/>
    <col min="4086" max="4086" width="3.5703125" customWidth="1"/>
    <col min="4087" max="4087" width="11.7109375" customWidth="1"/>
    <col min="4088" max="4088" width="8.5703125" customWidth="1"/>
    <col min="4089" max="4089" width="9.42578125" customWidth="1"/>
    <col min="4090" max="4090" width="8.85546875" customWidth="1"/>
    <col min="4091" max="4091" width="7.85546875" customWidth="1"/>
    <col min="4092" max="4092" width="9.5703125" customWidth="1"/>
    <col min="4093" max="4093" width="8" customWidth="1"/>
    <col min="4094" max="4094" width="8.7109375" customWidth="1"/>
    <col min="4095" max="4095" width="8.5703125" customWidth="1"/>
    <col min="4096" max="4096" width="8.140625" customWidth="1"/>
    <col min="4097" max="4097" width="8.42578125" customWidth="1"/>
    <col min="4098" max="4099" width="7.85546875" customWidth="1"/>
    <col min="4100" max="4100" width="8" customWidth="1"/>
    <col min="4101" max="4101" width="8.5703125" customWidth="1"/>
    <col min="4102" max="4102" width="8.7109375" customWidth="1"/>
    <col min="4103" max="4104" width="8.140625" customWidth="1"/>
    <col min="4105" max="4105" width="9.5703125" customWidth="1"/>
    <col min="4106" max="4106" width="9.140625" customWidth="1"/>
    <col min="4107" max="4107" width="9.5703125" customWidth="1"/>
    <col min="4108" max="4108" width="12.42578125" customWidth="1"/>
    <col min="4109" max="4109" width="9.5703125" customWidth="1"/>
    <col min="4110" max="4110" width="10" customWidth="1"/>
    <col min="4342" max="4342" width="3.5703125" customWidth="1"/>
    <col min="4343" max="4343" width="11.7109375" customWidth="1"/>
    <col min="4344" max="4344" width="8.5703125" customWidth="1"/>
    <col min="4345" max="4345" width="9.42578125" customWidth="1"/>
    <col min="4346" max="4346" width="8.85546875" customWidth="1"/>
    <col min="4347" max="4347" width="7.85546875" customWidth="1"/>
    <col min="4348" max="4348" width="9.5703125" customWidth="1"/>
    <col min="4349" max="4349" width="8" customWidth="1"/>
    <col min="4350" max="4350" width="8.7109375" customWidth="1"/>
    <col min="4351" max="4351" width="8.5703125" customWidth="1"/>
    <col min="4352" max="4352" width="8.140625" customWidth="1"/>
    <col min="4353" max="4353" width="8.42578125" customWidth="1"/>
    <col min="4354" max="4355" width="7.85546875" customWidth="1"/>
    <col min="4356" max="4356" width="8" customWidth="1"/>
    <col min="4357" max="4357" width="8.5703125" customWidth="1"/>
    <col min="4358" max="4358" width="8.7109375" customWidth="1"/>
    <col min="4359" max="4360" width="8.140625" customWidth="1"/>
    <col min="4361" max="4361" width="9.5703125" customWidth="1"/>
    <col min="4362" max="4362" width="9.140625" customWidth="1"/>
    <col min="4363" max="4363" width="9.5703125" customWidth="1"/>
    <col min="4364" max="4364" width="12.42578125" customWidth="1"/>
    <col min="4365" max="4365" width="9.5703125" customWidth="1"/>
    <col min="4366" max="4366" width="10" customWidth="1"/>
    <col min="4598" max="4598" width="3.5703125" customWidth="1"/>
    <col min="4599" max="4599" width="11.7109375" customWidth="1"/>
    <col min="4600" max="4600" width="8.5703125" customWidth="1"/>
    <col min="4601" max="4601" width="9.42578125" customWidth="1"/>
    <col min="4602" max="4602" width="8.85546875" customWidth="1"/>
    <col min="4603" max="4603" width="7.85546875" customWidth="1"/>
    <col min="4604" max="4604" width="9.5703125" customWidth="1"/>
    <col min="4605" max="4605" width="8" customWidth="1"/>
    <col min="4606" max="4606" width="8.7109375" customWidth="1"/>
    <col min="4607" max="4607" width="8.5703125" customWidth="1"/>
    <col min="4608" max="4608" width="8.140625" customWidth="1"/>
    <col min="4609" max="4609" width="8.42578125" customWidth="1"/>
    <col min="4610" max="4611" width="7.85546875" customWidth="1"/>
    <col min="4612" max="4612" width="8" customWidth="1"/>
    <col min="4613" max="4613" width="8.5703125" customWidth="1"/>
    <col min="4614" max="4614" width="8.7109375" customWidth="1"/>
    <col min="4615" max="4616" width="8.140625" customWidth="1"/>
    <col min="4617" max="4617" width="9.5703125" customWidth="1"/>
    <col min="4618" max="4618" width="9.140625" customWidth="1"/>
    <col min="4619" max="4619" width="9.5703125" customWidth="1"/>
    <col min="4620" max="4620" width="12.42578125" customWidth="1"/>
    <col min="4621" max="4621" width="9.5703125" customWidth="1"/>
    <col min="4622" max="4622" width="10" customWidth="1"/>
    <col min="4854" max="4854" width="3.5703125" customWidth="1"/>
    <col min="4855" max="4855" width="11.7109375" customWidth="1"/>
    <col min="4856" max="4856" width="8.5703125" customWidth="1"/>
    <col min="4857" max="4857" width="9.42578125" customWidth="1"/>
    <col min="4858" max="4858" width="8.85546875" customWidth="1"/>
    <col min="4859" max="4859" width="7.85546875" customWidth="1"/>
    <col min="4860" max="4860" width="9.5703125" customWidth="1"/>
    <col min="4861" max="4861" width="8" customWidth="1"/>
    <col min="4862" max="4862" width="8.7109375" customWidth="1"/>
    <col min="4863" max="4863" width="8.5703125" customWidth="1"/>
    <col min="4864" max="4864" width="8.140625" customWidth="1"/>
    <col min="4865" max="4865" width="8.42578125" customWidth="1"/>
    <col min="4866" max="4867" width="7.85546875" customWidth="1"/>
    <col min="4868" max="4868" width="8" customWidth="1"/>
    <col min="4869" max="4869" width="8.5703125" customWidth="1"/>
    <col min="4870" max="4870" width="8.7109375" customWidth="1"/>
    <col min="4871" max="4872" width="8.140625" customWidth="1"/>
    <col min="4873" max="4873" width="9.5703125" customWidth="1"/>
    <col min="4874" max="4874" width="9.140625" customWidth="1"/>
    <col min="4875" max="4875" width="9.5703125" customWidth="1"/>
    <col min="4876" max="4876" width="12.42578125" customWidth="1"/>
    <col min="4877" max="4877" width="9.5703125" customWidth="1"/>
    <col min="4878" max="4878" width="10" customWidth="1"/>
    <col min="5110" max="5110" width="3.5703125" customWidth="1"/>
    <col min="5111" max="5111" width="11.7109375" customWidth="1"/>
    <col min="5112" max="5112" width="8.5703125" customWidth="1"/>
    <col min="5113" max="5113" width="9.42578125" customWidth="1"/>
    <col min="5114" max="5114" width="8.85546875" customWidth="1"/>
    <col min="5115" max="5115" width="7.85546875" customWidth="1"/>
    <col min="5116" max="5116" width="9.5703125" customWidth="1"/>
    <col min="5117" max="5117" width="8" customWidth="1"/>
    <col min="5118" max="5118" width="8.7109375" customWidth="1"/>
    <col min="5119" max="5119" width="8.5703125" customWidth="1"/>
    <col min="5120" max="5120" width="8.140625" customWidth="1"/>
    <col min="5121" max="5121" width="8.42578125" customWidth="1"/>
    <col min="5122" max="5123" width="7.85546875" customWidth="1"/>
    <col min="5124" max="5124" width="8" customWidth="1"/>
    <col min="5125" max="5125" width="8.5703125" customWidth="1"/>
    <col min="5126" max="5126" width="8.7109375" customWidth="1"/>
    <col min="5127" max="5128" width="8.140625" customWidth="1"/>
    <col min="5129" max="5129" width="9.5703125" customWidth="1"/>
    <col min="5130" max="5130" width="9.140625" customWidth="1"/>
    <col min="5131" max="5131" width="9.5703125" customWidth="1"/>
    <col min="5132" max="5132" width="12.42578125" customWidth="1"/>
    <col min="5133" max="5133" width="9.5703125" customWidth="1"/>
    <col min="5134" max="5134" width="10" customWidth="1"/>
    <col min="5366" max="5366" width="3.5703125" customWidth="1"/>
    <col min="5367" max="5367" width="11.7109375" customWidth="1"/>
    <col min="5368" max="5368" width="8.5703125" customWidth="1"/>
    <col min="5369" max="5369" width="9.42578125" customWidth="1"/>
    <col min="5370" max="5370" width="8.85546875" customWidth="1"/>
    <col min="5371" max="5371" width="7.85546875" customWidth="1"/>
    <col min="5372" max="5372" width="9.5703125" customWidth="1"/>
    <col min="5373" max="5373" width="8" customWidth="1"/>
    <col min="5374" max="5374" width="8.7109375" customWidth="1"/>
    <col min="5375" max="5375" width="8.5703125" customWidth="1"/>
    <col min="5376" max="5376" width="8.140625" customWidth="1"/>
    <col min="5377" max="5377" width="8.42578125" customWidth="1"/>
    <col min="5378" max="5379" width="7.85546875" customWidth="1"/>
    <col min="5380" max="5380" width="8" customWidth="1"/>
    <col min="5381" max="5381" width="8.5703125" customWidth="1"/>
    <col min="5382" max="5382" width="8.7109375" customWidth="1"/>
    <col min="5383" max="5384" width="8.140625" customWidth="1"/>
    <col min="5385" max="5385" width="9.5703125" customWidth="1"/>
    <col min="5386" max="5386" width="9.140625" customWidth="1"/>
    <col min="5387" max="5387" width="9.5703125" customWidth="1"/>
    <col min="5388" max="5388" width="12.42578125" customWidth="1"/>
    <col min="5389" max="5389" width="9.5703125" customWidth="1"/>
    <col min="5390" max="5390" width="10" customWidth="1"/>
    <col min="5622" max="5622" width="3.5703125" customWidth="1"/>
    <col min="5623" max="5623" width="11.7109375" customWidth="1"/>
    <col min="5624" max="5624" width="8.5703125" customWidth="1"/>
    <col min="5625" max="5625" width="9.42578125" customWidth="1"/>
    <col min="5626" max="5626" width="8.85546875" customWidth="1"/>
    <col min="5627" max="5627" width="7.85546875" customWidth="1"/>
    <col min="5628" max="5628" width="9.5703125" customWidth="1"/>
    <col min="5629" max="5629" width="8" customWidth="1"/>
    <col min="5630" max="5630" width="8.7109375" customWidth="1"/>
    <col min="5631" max="5631" width="8.5703125" customWidth="1"/>
    <col min="5632" max="5632" width="8.140625" customWidth="1"/>
    <col min="5633" max="5633" width="8.42578125" customWidth="1"/>
    <col min="5634" max="5635" width="7.85546875" customWidth="1"/>
    <col min="5636" max="5636" width="8" customWidth="1"/>
    <col min="5637" max="5637" width="8.5703125" customWidth="1"/>
    <col min="5638" max="5638" width="8.7109375" customWidth="1"/>
    <col min="5639" max="5640" width="8.140625" customWidth="1"/>
    <col min="5641" max="5641" width="9.5703125" customWidth="1"/>
    <col min="5642" max="5642" width="9.140625" customWidth="1"/>
    <col min="5643" max="5643" width="9.5703125" customWidth="1"/>
    <col min="5644" max="5644" width="12.42578125" customWidth="1"/>
    <col min="5645" max="5645" width="9.5703125" customWidth="1"/>
    <col min="5646" max="5646" width="10" customWidth="1"/>
    <col min="5878" max="5878" width="3.5703125" customWidth="1"/>
    <col min="5879" max="5879" width="11.7109375" customWidth="1"/>
    <col min="5880" max="5880" width="8.5703125" customWidth="1"/>
    <col min="5881" max="5881" width="9.42578125" customWidth="1"/>
    <col min="5882" max="5882" width="8.85546875" customWidth="1"/>
    <col min="5883" max="5883" width="7.85546875" customWidth="1"/>
    <col min="5884" max="5884" width="9.5703125" customWidth="1"/>
    <col min="5885" max="5885" width="8" customWidth="1"/>
    <col min="5886" max="5886" width="8.7109375" customWidth="1"/>
    <col min="5887" max="5887" width="8.5703125" customWidth="1"/>
    <col min="5888" max="5888" width="8.140625" customWidth="1"/>
    <col min="5889" max="5889" width="8.42578125" customWidth="1"/>
    <col min="5890" max="5891" width="7.85546875" customWidth="1"/>
    <col min="5892" max="5892" width="8" customWidth="1"/>
    <col min="5893" max="5893" width="8.5703125" customWidth="1"/>
    <col min="5894" max="5894" width="8.7109375" customWidth="1"/>
    <col min="5895" max="5896" width="8.140625" customWidth="1"/>
    <col min="5897" max="5897" width="9.5703125" customWidth="1"/>
    <col min="5898" max="5898" width="9.140625" customWidth="1"/>
    <col min="5899" max="5899" width="9.5703125" customWidth="1"/>
    <col min="5900" max="5900" width="12.42578125" customWidth="1"/>
    <col min="5901" max="5901" width="9.5703125" customWidth="1"/>
    <col min="5902" max="5902" width="10" customWidth="1"/>
    <col min="6134" max="6134" width="3.5703125" customWidth="1"/>
    <col min="6135" max="6135" width="11.7109375" customWidth="1"/>
    <col min="6136" max="6136" width="8.5703125" customWidth="1"/>
    <col min="6137" max="6137" width="9.42578125" customWidth="1"/>
    <col min="6138" max="6138" width="8.85546875" customWidth="1"/>
    <col min="6139" max="6139" width="7.85546875" customWidth="1"/>
    <col min="6140" max="6140" width="9.5703125" customWidth="1"/>
    <col min="6141" max="6141" width="8" customWidth="1"/>
    <col min="6142" max="6142" width="8.7109375" customWidth="1"/>
    <col min="6143" max="6143" width="8.5703125" customWidth="1"/>
    <col min="6144" max="6144" width="8.140625" customWidth="1"/>
    <col min="6145" max="6145" width="8.42578125" customWidth="1"/>
    <col min="6146" max="6147" width="7.85546875" customWidth="1"/>
    <col min="6148" max="6148" width="8" customWidth="1"/>
    <col min="6149" max="6149" width="8.5703125" customWidth="1"/>
    <col min="6150" max="6150" width="8.7109375" customWidth="1"/>
    <col min="6151" max="6152" width="8.140625" customWidth="1"/>
    <col min="6153" max="6153" width="9.5703125" customWidth="1"/>
    <col min="6154" max="6154" width="9.140625" customWidth="1"/>
    <col min="6155" max="6155" width="9.5703125" customWidth="1"/>
    <col min="6156" max="6156" width="12.42578125" customWidth="1"/>
    <col min="6157" max="6157" width="9.5703125" customWidth="1"/>
    <col min="6158" max="6158" width="10" customWidth="1"/>
    <col min="6390" max="6390" width="3.5703125" customWidth="1"/>
    <col min="6391" max="6391" width="11.7109375" customWidth="1"/>
    <col min="6392" max="6392" width="8.5703125" customWidth="1"/>
    <col min="6393" max="6393" width="9.42578125" customWidth="1"/>
    <col min="6394" max="6394" width="8.85546875" customWidth="1"/>
    <col min="6395" max="6395" width="7.85546875" customWidth="1"/>
    <col min="6396" max="6396" width="9.5703125" customWidth="1"/>
    <col min="6397" max="6397" width="8" customWidth="1"/>
    <col min="6398" max="6398" width="8.7109375" customWidth="1"/>
    <col min="6399" max="6399" width="8.5703125" customWidth="1"/>
    <col min="6400" max="6400" width="8.140625" customWidth="1"/>
    <col min="6401" max="6401" width="8.42578125" customWidth="1"/>
    <col min="6402" max="6403" width="7.85546875" customWidth="1"/>
    <col min="6404" max="6404" width="8" customWidth="1"/>
    <col min="6405" max="6405" width="8.5703125" customWidth="1"/>
    <col min="6406" max="6406" width="8.7109375" customWidth="1"/>
    <col min="6407" max="6408" width="8.140625" customWidth="1"/>
    <col min="6409" max="6409" width="9.5703125" customWidth="1"/>
    <col min="6410" max="6410" width="9.140625" customWidth="1"/>
    <col min="6411" max="6411" width="9.5703125" customWidth="1"/>
    <col min="6412" max="6412" width="12.42578125" customWidth="1"/>
    <col min="6413" max="6413" width="9.5703125" customWidth="1"/>
    <col min="6414" max="6414" width="10" customWidth="1"/>
    <col min="6646" max="6646" width="3.5703125" customWidth="1"/>
    <col min="6647" max="6647" width="11.7109375" customWidth="1"/>
    <col min="6648" max="6648" width="8.5703125" customWidth="1"/>
    <col min="6649" max="6649" width="9.42578125" customWidth="1"/>
    <col min="6650" max="6650" width="8.85546875" customWidth="1"/>
    <col min="6651" max="6651" width="7.85546875" customWidth="1"/>
    <col min="6652" max="6652" width="9.5703125" customWidth="1"/>
    <col min="6653" max="6653" width="8" customWidth="1"/>
    <col min="6654" max="6654" width="8.7109375" customWidth="1"/>
    <col min="6655" max="6655" width="8.5703125" customWidth="1"/>
    <col min="6656" max="6656" width="8.140625" customWidth="1"/>
    <col min="6657" max="6657" width="8.42578125" customWidth="1"/>
    <col min="6658" max="6659" width="7.85546875" customWidth="1"/>
    <col min="6660" max="6660" width="8" customWidth="1"/>
    <col min="6661" max="6661" width="8.5703125" customWidth="1"/>
    <col min="6662" max="6662" width="8.7109375" customWidth="1"/>
    <col min="6663" max="6664" width="8.140625" customWidth="1"/>
    <col min="6665" max="6665" width="9.5703125" customWidth="1"/>
    <col min="6666" max="6666" width="9.140625" customWidth="1"/>
    <col min="6667" max="6667" width="9.5703125" customWidth="1"/>
    <col min="6668" max="6668" width="12.42578125" customWidth="1"/>
    <col min="6669" max="6669" width="9.5703125" customWidth="1"/>
    <col min="6670" max="6670" width="10" customWidth="1"/>
    <col min="6902" max="6902" width="3.5703125" customWidth="1"/>
    <col min="6903" max="6903" width="11.7109375" customWidth="1"/>
    <col min="6904" max="6904" width="8.5703125" customWidth="1"/>
    <col min="6905" max="6905" width="9.42578125" customWidth="1"/>
    <col min="6906" max="6906" width="8.85546875" customWidth="1"/>
    <col min="6907" max="6907" width="7.85546875" customWidth="1"/>
    <col min="6908" max="6908" width="9.5703125" customWidth="1"/>
    <col min="6909" max="6909" width="8" customWidth="1"/>
    <col min="6910" max="6910" width="8.7109375" customWidth="1"/>
    <col min="6911" max="6911" width="8.5703125" customWidth="1"/>
    <col min="6912" max="6912" width="8.140625" customWidth="1"/>
    <col min="6913" max="6913" width="8.42578125" customWidth="1"/>
    <col min="6914" max="6915" width="7.85546875" customWidth="1"/>
    <col min="6916" max="6916" width="8" customWidth="1"/>
    <col min="6917" max="6917" width="8.5703125" customWidth="1"/>
    <col min="6918" max="6918" width="8.7109375" customWidth="1"/>
    <col min="6919" max="6920" width="8.140625" customWidth="1"/>
    <col min="6921" max="6921" width="9.5703125" customWidth="1"/>
    <col min="6922" max="6922" width="9.140625" customWidth="1"/>
    <col min="6923" max="6923" width="9.5703125" customWidth="1"/>
    <col min="6924" max="6924" width="12.42578125" customWidth="1"/>
    <col min="6925" max="6925" width="9.5703125" customWidth="1"/>
    <col min="6926" max="6926" width="10" customWidth="1"/>
    <col min="7158" max="7158" width="3.5703125" customWidth="1"/>
    <col min="7159" max="7159" width="11.7109375" customWidth="1"/>
    <col min="7160" max="7160" width="8.5703125" customWidth="1"/>
    <col min="7161" max="7161" width="9.42578125" customWidth="1"/>
    <col min="7162" max="7162" width="8.85546875" customWidth="1"/>
    <col min="7163" max="7163" width="7.85546875" customWidth="1"/>
    <col min="7164" max="7164" width="9.5703125" customWidth="1"/>
    <col min="7165" max="7165" width="8" customWidth="1"/>
    <col min="7166" max="7166" width="8.7109375" customWidth="1"/>
    <col min="7167" max="7167" width="8.5703125" customWidth="1"/>
    <col min="7168" max="7168" width="8.140625" customWidth="1"/>
    <col min="7169" max="7169" width="8.42578125" customWidth="1"/>
    <col min="7170" max="7171" width="7.85546875" customWidth="1"/>
    <col min="7172" max="7172" width="8" customWidth="1"/>
    <col min="7173" max="7173" width="8.5703125" customWidth="1"/>
    <col min="7174" max="7174" width="8.7109375" customWidth="1"/>
    <col min="7175" max="7176" width="8.140625" customWidth="1"/>
    <col min="7177" max="7177" width="9.5703125" customWidth="1"/>
    <col min="7178" max="7178" width="9.140625" customWidth="1"/>
    <col min="7179" max="7179" width="9.5703125" customWidth="1"/>
    <col min="7180" max="7180" width="12.42578125" customWidth="1"/>
    <col min="7181" max="7181" width="9.5703125" customWidth="1"/>
    <col min="7182" max="7182" width="10" customWidth="1"/>
    <col min="7414" max="7414" width="3.5703125" customWidth="1"/>
    <col min="7415" max="7415" width="11.7109375" customWidth="1"/>
    <col min="7416" max="7416" width="8.5703125" customWidth="1"/>
    <col min="7417" max="7417" width="9.42578125" customWidth="1"/>
    <col min="7418" max="7418" width="8.85546875" customWidth="1"/>
    <col min="7419" max="7419" width="7.85546875" customWidth="1"/>
    <col min="7420" max="7420" width="9.5703125" customWidth="1"/>
    <col min="7421" max="7421" width="8" customWidth="1"/>
    <col min="7422" max="7422" width="8.7109375" customWidth="1"/>
    <col min="7423" max="7423" width="8.5703125" customWidth="1"/>
    <col min="7424" max="7424" width="8.140625" customWidth="1"/>
    <col min="7425" max="7425" width="8.42578125" customWidth="1"/>
    <col min="7426" max="7427" width="7.85546875" customWidth="1"/>
    <col min="7428" max="7428" width="8" customWidth="1"/>
    <col min="7429" max="7429" width="8.5703125" customWidth="1"/>
    <col min="7430" max="7430" width="8.7109375" customWidth="1"/>
    <col min="7431" max="7432" width="8.140625" customWidth="1"/>
    <col min="7433" max="7433" width="9.5703125" customWidth="1"/>
    <col min="7434" max="7434" width="9.140625" customWidth="1"/>
    <col min="7435" max="7435" width="9.5703125" customWidth="1"/>
    <col min="7436" max="7436" width="12.42578125" customWidth="1"/>
    <col min="7437" max="7437" width="9.5703125" customWidth="1"/>
    <col min="7438" max="7438" width="10" customWidth="1"/>
    <col min="7670" max="7670" width="3.5703125" customWidth="1"/>
    <col min="7671" max="7671" width="11.7109375" customWidth="1"/>
    <col min="7672" max="7672" width="8.5703125" customWidth="1"/>
    <col min="7673" max="7673" width="9.42578125" customWidth="1"/>
    <col min="7674" max="7674" width="8.85546875" customWidth="1"/>
    <col min="7675" max="7675" width="7.85546875" customWidth="1"/>
    <col min="7676" max="7676" width="9.5703125" customWidth="1"/>
    <col min="7677" max="7677" width="8" customWidth="1"/>
    <col min="7678" max="7678" width="8.7109375" customWidth="1"/>
    <col min="7679" max="7679" width="8.5703125" customWidth="1"/>
    <col min="7680" max="7680" width="8.140625" customWidth="1"/>
    <col min="7681" max="7681" width="8.42578125" customWidth="1"/>
    <col min="7682" max="7683" width="7.85546875" customWidth="1"/>
    <col min="7684" max="7684" width="8" customWidth="1"/>
    <col min="7685" max="7685" width="8.5703125" customWidth="1"/>
    <col min="7686" max="7686" width="8.7109375" customWidth="1"/>
    <col min="7687" max="7688" width="8.140625" customWidth="1"/>
    <col min="7689" max="7689" width="9.5703125" customWidth="1"/>
    <col min="7690" max="7690" width="9.140625" customWidth="1"/>
    <col min="7691" max="7691" width="9.5703125" customWidth="1"/>
    <col min="7692" max="7692" width="12.42578125" customWidth="1"/>
    <col min="7693" max="7693" width="9.5703125" customWidth="1"/>
    <col min="7694" max="7694" width="10" customWidth="1"/>
    <col min="7926" max="7926" width="3.5703125" customWidth="1"/>
    <col min="7927" max="7927" width="11.7109375" customWidth="1"/>
    <col min="7928" max="7928" width="8.5703125" customWidth="1"/>
    <col min="7929" max="7929" width="9.42578125" customWidth="1"/>
    <col min="7930" max="7930" width="8.85546875" customWidth="1"/>
    <col min="7931" max="7931" width="7.85546875" customWidth="1"/>
    <col min="7932" max="7932" width="9.5703125" customWidth="1"/>
    <col min="7933" max="7933" width="8" customWidth="1"/>
    <col min="7934" max="7934" width="8.7109375" customWidth="1"/>
    <col min="7935" max="7935" width="8.5703125" customWidth="1"/>
    <col min="7936" max="7936" width="8.140625" customWidth="1"/>
    <col min="7937" max="7937" width="8.42578125" customWidth="1"/>
    <col min="7938" max="7939" width="7.85546875" customWidth="1"/>
    <col min="7940" max="7940" width="8" customWidth="1"/>
    <col min="7941" max="7941" width="8.5703125" customWidth="1"/>
    <col min="7942" max="7942" width="8.7109375" customWidth="1"/>
    <col min="7943" max="7944" width="8.140625" customWidth="1"/>
    <col min="7945" max="7945" width="9.5703125" customWidth="1"/>
    <col min="7946" max="7946" width="9.140625" customWidth="1"/>
    <col min="7947" max="7947" width="9.5703125" customWidth="1"/>
    <col min="7948" max="7948" width="12.42578125" customWidth="1"/>
    <col min="7949" max="7949" width="9.5703125" customWidth="1"/>
    <col min="7950" max="7950" width="10" customWidth="1"/>
    <col min="8182" max="8182" width="3.5703125" customWidth="1"/>
    <col min="8183" max="8183" width="11.7109375" customWidth="1"/>
    <col min="8184" max="8184" width="8.5703125" customWidth="1"/>
    <col min="8185" max="8185" width="9.42578125" customWidth="1"/>
    <col min="8186" max="8186" width="8.85546875" customWidth="1"/>
    <col min="8187" max="8187" width="7.85546875" customWidth="1"/>
    <col min="8188" max="8188" width="9.5703125" customWidth="1"/>
    <col min="8189" max="8189" width="8" customWidth="1"/>
    <col min="8190" max="8190" width="8.7109375" customWidth="1"/>
    <col min="8191" max="8191" width="8.5703125" customWidth="1"/>
    <col min="8192" max="8192" width="8.140625" customWidth="1"/>
    <col min="8193" max="8193" width="8.42578125" customWidth="1"/>
    <col min="8194" max="8195" width="7.85546875" customWidth="1"/>
    <col min="8196" max="8196" width="8" customWidth="1"/>
    <col min="8197" max="8197" width="8.5703125" customWidth="1"/>
    <col min="8198" max="8198" width="8.7109375" customWidth="1"/>
    <col min="8199" max="8200" width="8.140625" customWidth="1"/>
    <col min="8201" max="8201" width="9.5703125" customWidth="1"/>
    <col min="8202" max="8202" width="9.140625" customWidth="1"/>
    <col min="8203" max="8203" width="9.5703125" customWidth="1"/>
    <col min="8204" max="8204" width="12.42578125" customWidth="1"/>
    <col min="8205" max="8205" width="9.5703125" customWidth="1"/>
    <col min="8206" max="8206" width="10" customWidth="1"/>
    <col min="8438" max="8438" width="3.5703125" customWidth="1"/>
    <col min="8439" max="8439" width="11.7109375" customWidth="1"/>
    <col min="8440" max="8440" width="8.5703125" customWidth="1"/>
    <col min="8441" max="8441" width="9.42578125" customWidth="1"/>
    <col min="8442" max="8442" width="8.85546875" customWidth="1"/>
    <col min="8443" max="8443" width="7.85546875" customWidth="1"/>
    <col min="8444" max="8444" width="9.5703125" customWidth="1"/>
    <col min="8445" max="8445" width="8" customWidth="1"/>
    <col min="8446" max="8446" width="8.7109375" customWidth="1"/>
    <col min="8447" max="8447" width="8.5703125" customWidth="1"/>
    <col min="8448" max="8448" width="8.140625" customWidth="1"/>
    <col min="8449" max="8449" width="8.42578125" customWidth="1"/>
    <col min="8450" max="8451" width="7.85546875" customWidth="1"/>
    <col min="8452" max="8452" width="8" customWidth="1"/>
    <col min="8453" max="8453" width="8.5703125" customWidth="1"/>
    <col min="8454" max="8454" width="8.7109375" customWidth="1"/>
    <col min="8455" max="8456" width="8.140625" customWidth="1"/>
    <col min="8457" max="8457" width="9.5703125" customWidth="1"/>
    <col min="8458" max="8458" width="9.140625" customWidth="1"/>
    <col min="8459" max="8459" width="9.5703125" customWidth="1"/>
    <col min="8460" max="8460" width="12.42578125" customWidth="1"/>
    <col min="8461" max="8461" width="9.5703125" customWidth="1"/>
    <col min="8462" max="8462" width="10" customWidth="1"/>
    <col min="8694" max="8694" width="3.5703125" customWidth="1"/>
    <col min="8695" max="8695" width="11.7109375" customWidth="1"/>
    <col min="8696" max="8696" width="8.5703125" customWidth="1"/>
    <col min="8697" max="8697" width="9.42578125" customWidth="1"/>
    <col min="8698" max="8698" width="8.85546875" customWidth="1"/>
    <col min="8699" max="8699" width="7.85546875" customWidth="1"/>
    <col min="8700" max="8700" width="9.5703125" customWidth="1"/>
    <col min="8701" max="8701" width="8" customWidth="1"/>
    <col min="8702" max="8702" width="8.7109375" customWidth="1"/>
    <col min="8703" max="8703" width="8.5703125" customWidth="1"/>
    <col min="8704" max="8704" width="8.140625" customWidth="1"/>
    <col min="8705" max="8705" width="8.42578125" customWidth="1"/>
    <col min="8706" max="8707" width="7.85546875" customWidth="1"/>
    <col min="8708" max="8708" width="8" customWidth="1"/>
    <col min="8709" max="8709" width="8.5703125" customWidth="1"/>
    <col min="8710" max="8710" width="8.7109375" customWidth="1"/>
    <col min="8711" max="8712" width="8.140625" customWidth="1"/>
    <col min="8713" max="8713" width="9.5703125" customWidth="1"/>
    <col min="8714" max="8714" width="9.140625" customWidth="1"/>
    <col min="8715" max="8715" width="9.5703125" customWidth="1"/>
    <col min="8716" max="8716" width="12.42578125" customWidth="1"/>
    <col min="8717" max="8717" width="9.5703125" customWidth="1"/>
    <col min="8718" max="8718" width="10" customWidth="1"/>
    <col min="8950" max="8950" width="3.5703125" customWidth="1"/>
    <col min="8951" max="8951" width="11.7109375" customWidth="1"/>
    <col min="8952" max="8952" width="8.5703125" customWidth="1"/>
    <col min="8953" max="8953" width="9.42578125" customWidth="1"/>
    <col min="8954" max="8954" width="8.85546875" customWidth="1"/>
    <col min="8955" max="8955" width="7.85546875" customWidth="1"/>
    <col min="8956" max="8956" width="9.5703125" customWidth="1"/>
    <col min="8957" max="8957" width="8" customWidth="1"/>
    <col min="8958" max="8958" width="8.7109375" customWidth="1"/>
    <col min="8959" max="8959" width="8.5703125" customWidth="1"/>
    <col min="8960" max="8960" width="8.140625" customWidth="1"/>
    <col min="8961" max="8961" width="8.42578125" customWidth="1"/>
    <col min="8962" max="8963" width="7.85546875" customWidth="1"/>
    <col min="8964" max="8964" width="8" customWidth="1"/>
    <col min="8965" max="8965" width="8.5703125" customWidth="1"/>
    <col min="8966" max="8966" width="8.7109375" customWidth="1"/>
    <col min="8967" max="8968" width="8.140625" customWidth="1"/>
    <col min="8969" max="8969" width="9.5703125" customWidth="1"/>
    <col min="8970" max="8970" width="9.140625" customWidth="1"/>
    <col min="8971" max="8971" width="9.5703125" customWidth="1"/>
    <col min="8972" max="8972" width="12.42578125" customWidth="1"/>
    <col min="8973" max="8973" width="9.5703125" customWidth="1"/>
    <col min="8974" max="8974" width="10" customWidth="1"/>
    <col min="9206" max="9206" width="3.5703125" customWidth="1"/>
    <col min="9207" max="9207" width="11.7109375" customWidth="1"/>
    <col min="9208" max="9208" width="8.5703125" customWidth="1"/>
    <col min="9209" max="9209" width="9.42578125" customWidth="1"/>
    <col min="9210" max="9210" width="8.85546875" customWidth="1"/>
    <col min="9211" max="9211" width="7.85546875" customWidth="1"/>
    <col min="9212" max="9212" width="9.5703125" customWidth="1"/>
    <col min="9213" max="9213" width="8" customWidth="1"/>
    <col min="9214" max="9214" width="8.7109375" customWidth="1"/>
    <col min="9215" max="9215" width="8.5703125" customWidth="1"/>
    <col min="9216" max="9216" width="8.140625" customWidth="1"/>
    <col min="9217" max="9217" width="8.42578125" customWidth="1"/>
    <col min="9218" max="9219" width="7.85546875" customWidth="1"/>
    <col min="9220" max="9220" width="8" customWidth="1"/>
    <col min="9221" max="9221" width="8.5703125" customWidth="1"/>
    <col min="9222" max="9222" width="8.7109375" customWidth="1"/>
    <col min="9223" max="9224" width="8.140625" customWidth="1"/>
    <col min="9225" max="9225" width="9.5703125" customWidth="1"/>
    <col min="9226" max="9226" width="9.140625" customWidth="1"/>
    <col min="9227" max="9227" width="9.5703125" customWidth="1"/>
    <col min="9228" max="9228" width="12.42578125" customWidth="1"/>
    <col min="9229" max="9229" width="9.5703125" customWidth="1"/>
    <col min="9230" max="9230" width="10" customWidth="1"/>
    <col min="9462" max="9462" width="3.5703125" customWidth="1"/>
    <col min="9463" max="9463" width="11.7109375" customWidth="1"/>
    <col min="9464" max="9464" width="8.5703125" customWidth="1"/>
    <col min="9465" max="9465" width="9.42578125" customWidth="1"/>
    <col min="9466" max="9466" width="8.85546875" customWidth="1"/>
    <col min="9467" max="9467" width="7.85546875" customWidth="1"/>
    <col min="9468" max="9468" width="9.5703125" customWidth="1"/>
    <col min="9469" max="9469" width="8" customWidth="1"/>
    <col min="9470" max="9470" width="8.7109375" customWidth="1"/>
    <col min="9471" max="9471" width="8.5703125" customWidth="1"/>
    <col min="9472" max="9472" width="8.140625" customWidth="1"/>
    <col min="9473" max="9473" width="8.42578125" customWidth="1"/>
    <col min="9474" max="9475" width="7.85546875" customWidth="1"/>
    <col min="9476" max="9476" width="8" customWidth="1"/>
    <col min="9477" max="9477" width="8.5703125" customWidth="1"/>
    <col min="9478" max="9478" width="8.7109375" customWidth="1"/>
    <col min="9479" max="9480" width="8.140625" customWidth="1"/>
    <col min="9481" max="9481" width="9.5703125" customWidth="1"/>
    <col min="9482" max="9482" width="9.140625" customWidth="1"/>
    <col min="9483" max="9483" width="9.5703125" customWidth="1"/>
    <col min="9484" max="9484" width="12.42578125" customWidth="1"/>
    <col min="9485" max="9485" width="9.5703125" customWidth="1"/>
    <col min="9486" max="9486" width="10" customWidth="1"/>
    <col min="9718" max="9718" width="3.5703125" customWidth="1"/>
    <col min="9719" max="9719" width="11.7109375" customWidth="1"/>
    <col min="9720" max="9720" width="8.5703125" customWidth="1"/>
    <col min="9721" max="9721" width="9.42578125" customWidth="1"/>
    <col min="9722" max="9722" width="8.85546875" customWidth="1"/>
    <col min="9723" max="9723" width="7.85546875" customWidth="1"/>
    <col min="9724" max="9724" width="9.5703125" customWidth="1"/>
    <col min="9725" max="9725" width="8" customWidth="1"/>
    <col min="9726" max="9726" width="8.7109375" customWidth="1"/>
    <col min="9727" max="9727" width="8.5703125" customWidth="1"/>
    <col min="9728" max="9728" width="8.140625" customWidth="1"/>
    <col min="9729" max="9729" width="8.42578125" customWidth="1"/>
    <col min="9730" max="9731" width="7.85546875" customWidth="1"/>
    <col min="9732" max="9732" width="8" customWidth="1"/>
    <col min="9733" max="9733" width="8.5703125" customWidth="1"/>
    <col min="9734" max="9734" width="8.7109375" customWidth="1"/>
    <col min="9735" max="9736" width="8.140625" customWidth="1"/>
    <col min="9737" max="9737" width="9.5703125" customWidth="1"/>
    <col min="9738" max="9738" width="9.140625" customWidth="1"/>
    <col min="9739" max="9739" width="9.5703125" customWidth="1"/>
    <col min="9740" max="9740" width="12.42578125" customWidth="1"/>
    <col min="9741" max="9741" width="9.5703125" customWidth="1"/>
    <col min="9742" max="9742" width="10" customWidth="1"/>
    <col min="9974" max="9974" width="3.5703125" customWidth="1"/>
    <col min="9975" max="9975" width="11.7109375" customWidth="1"/>
    <col min="9976" max="9976" width="8.5703125" customWidth="1"/>
    <col min="9977" max="9977" width="9.42578125" customWidth="1"/>
    <col min="9978" max="9978" width="8.85546875" customWidth="1"/>
    <col min="9979" max="9979" width="7.85546875" customWidth="1"/>
    <col min="9980" max="9980" width="9.5703125" customWidth="1"/>
    <col min="9981" max="9981" width="8" customWidth="1"/>
    <col min="9982" max="9982" width="8.7109375" customWidth="1"/>
    <col min="9983" max="9983" width="8.5703125" customWidth="1"/>
    <col min="9984" max="9984" width="8.140625" customWidth="1"/>
    <col min="9985" max="9985" width="8.42578125" customWidth="1"/>
    <col min="9986" max="9987" width="7.85546875" customWidth="1"/>
    <col min="9988" max="9988" width="8" customWidth="1"/>
    <col min="9989" max="9989" width="8.5703125" customWidth="1"/>
    <col min="9990" max="9990" width="8.7109375" customWidth="1"/>
    <col min="9991" max="9992" width="8.140625" customWidth="1"/>
    <col min="9993" max="9993" width="9.5703125" customWidth="1"/>
    <col min="9994" max="9994" width="9.140625" customWidth="1"/>
    <col min="9995" max="9995" width="9.5703125" customWidth="1"/>
    <col min="9996" max="9996" width="12.42578125" customWidth="1"/>
    <col min="9997" max="9997" width="9.5703125" customWidth="1"/>
    <col min="9998" max="9998" width="10" customWidth="1"/>
    <col min="10230" max="10230" width="3.5703125" customWidth="1"/>
    <col min="10231" max="10231" width="11.7109375" customWidth="1"/>
    <col min="10232" max="10232" width="8.5703125" customWidth="1"/>
    <col min="10233" max="10233" width="9.42578125" customWidth="1"/>
    <col min="10234" max="10234" width="8.85546875" customWidth="1"/>
    <col min="10235" max="10235" width="7.85546875" customWidth="1"/>
    <col min="10236" max="10236" width="9.5703125" customWidth="1"/>
    <col min="10237" max="10237" width="8" customWidth="1"/>
    <col min="10238" max="10238" width="8.7109375" customWidth="1"/>
    <col min="10239" max="10239" width="8.5703125" customWidth="1"/>
    <col min="10240" max="10240" width="8.140625" customWidth="1"/>
    <col min="10241" max="10241" width="8.42578125" customWidth="1"/>
    <col min="10242" max="10243" width="7.85546875" customWidth="1"/>
    <col min="10244" max="10244" width="8" customWidth="1"/>
    <col min="10245" max="10245" width="8.5703125" customWidth="1"/>
    <col min="10246" max="10246" width="8.7109375" customWidth="1"/>
    <col min="10247" max="10248" width="8.140625" customWidth="1"/>
    <col min="10249" max="10249" width="9.5703125" customWidth="1"/>
    <col min="10250" max="10250" width="9.140625" customWidth="1"/>
    <col min="10251" max="10251" width="9.5703125" customWidth="1"/>
    <col min="10252" max="10252" width="12.42578125" customWidth="1"/>
    <col min="10253" max="10253" width="9.5703125" customWidth="1"/>
    <col min="10254" max="10254" width="10" customWidth="1"/>
    <col min="10486" max="10486" width="3.5703125" customWidth="1"/>
    <col min="10487" max="10487" width="11.7109375" customWidth="1"/>
    <col min="10488" max="10488" width="8.5703125" customWidth="1"/>
    <col min="10489" max="10489" width="9.42578125" customWidth="1"/>
    <col min="10490" max="10490" width="8.85546875" customWidth="1"/>
    <col min="10491" max="10491" width="7.85546875" customWidth="1"/>
    <col min="10492" max="10492" width="9.5703125" customWidth="1"/>
    <col min="10493" max="10493" width="8" customWidth="1"/>
    <col min="10494" max="10494" width="8.7109375" customWidth="1"/>
    <col min="10495" max="10495" width="8.5703125" customWidth="1"/>
    <col min="10496" max="10496" width="8.140625" customWidth="1"/>
    <col min="10497" max="10497" width="8.42578125" customWidth="1"/>
    <col min="10498" max="10499" width="7.85546875" customWidth="1"/>
    <col min="10500" max="10500" width="8" customWidth="1"/>
    <col min="10501" max="10501" width="8.5703125" customWidth="1"/>
    <col min="10502" max="10502" width="8.7109375" customWidth="1"/>
    <col min="10503" max="10504" width="8.140625" customWidth="1"/>
    <col min="10505" max="10505" width="9.5703125" customWidth="1"/>
    <col min="10506" max="10506" width="9.140625" customWidth="1"/>
    <col min="10507" max="10507" width="9.5703125" customWidth="1"/>
    <col min="10508" max="10508" width="12.42578125" customWidth="1"/>
    <col min="10509" max="10509" width="9.5703125" customWidth="1"/>
    <col min="10510" max="10510" width="10" customWidth="1"/>
    <col min="10742" max="10742" width="3.5703125" customWidth="1"/>
    <col min="10743" max="10743" width="11.7109375" customWidth="1"/>
    <col min="10744" max="10744" width="8.5703125" customWidth="1"/>
    <col min="10745" max="10745" width="9.42578125" customWidth="1"/>
    <col min="10746" max="10746" width="8.85546875" customWidth="1"/>
    <col min="10747" max="10747" width="7.85546875" customWidth="1"/>
    <col min="10748" max="10748" width="9.5703125" customWidth="1"/>
    <col min="10749" max="10749" width="8" customWidth="1"/>
    <col min="10750" max="10750" width="8.7109375" customWidth="1"/>
    <col min="10751" max="10751" width="8.5703125" customWidth="1"/>
    <col min="10752" max="10752" width="8.140625" customWidth="1"/>
    <col min="10753" max="10753" width="8.42578125" customWidth="1"/>
    <col min="10754" max="10755" width="7.85546875" customWidth="1"/>
    <col min="10756" max="10756" width="8" customWidth="1"/>
    <col min="10757" max="10757" width="8.5703125" customWidth="1"/>
    <col min="10758" max="10758" width="8.7109375" customWidth="1"/>
    <col min="10759" max="10760" width="8.140625" customWidth="1"/>
    <col min="10761" max="10761" width="9.5703125" customWidth="1"/>
    <col min="10762" max="10762" width="9.140625" customWidth="1"/>
    <col min="10763" max="10763" width="9.5703125" customWidth="1"/>
    <col min="10764" max="10764" width="12.42578125" customWidth="1"/>
    <col min="10765" max="10765" width="9.5703125" customWidth="1"/>
    <col min="10766" max="10766" width="10" customWidth="1"/>
    <col min="10998" max="10998" width="3.5703125" customWidth="1"/>
    <col min="10999" max="10999" width="11.7109375" customWidth="1"/>
    <col min="11000" max="11000" width="8.5703125" customWidth="1"/>
    <col min="11001" max="11001" width="9.42578125" customWidth="1"/>
    <col min="11002" max="11002" width="8.85546875" customWidth="1"/>
    <col min="11003" max="11003" width="7.85546875" customWidth="1"/>
    <col min="11004" max="11004" width="9.5703125" customWidth="1"/>
    <col min="11005" max="11005" width="8" customWidth="1"/>
    <col min="11006" max="11006" width="8.7109375" customWidth="1"/>
    <col min="11007" max="11007" width="8.5703125" customWidth="1"/>
    <col min="11008" max="11008" width="8.140625" customWidth="1"/>
    <col min="11009" max="11009" width="8.42578125" customWidth="1"/>
    <col min="11010" max="11011" width="7.85546875" customWidth="1"/>
    <col min="11012" max="11012" width="8" customWidth="1"/>
    <col min="11013" max="11013" width="8.5703125" customWidth="1"/>
    <col min="11014" max="11014" width="8.7109375" customWidth="1"/>
    <col min="11015" max="11016" width="8.140625" customWidth="1"/>
    <col min="11017" max="11017" width="9.5703125" customWidth="1"/>
    <col min="11018" max="11018" width="9.140625" customWidth="1"/>
    <col min="11019" max="11019" width="9.5703125" customWidth="1"/>
    <col min="11020" max="11020" width="12.42578125" customWidth="1"/>
    <col min="11021" max="11021" width="9.5703125" customWidth="1"/>
    <col min="11022" max="11022" width="10" customWidth="1"/>
    <col min="11254" max="11254" width="3.5703125" customWidth="1"/>
    <col min="11255" max="11255" width="11.7109375" customWidth="1"/>
    <col min="11256" max="11256" width="8.5703125" customWidth="1"/>
    <col min="11257" max="11257" width="9.42578125" customWidth="1"/>
    <col min="11258" max="11258" width="8.85546875" customWidth="1"/>
    <col min="11259" max="11259" width="7.85546875" customWidth="1"/>
    <col min="11260" max="11260" width="9.5703125" customWidth="1"/>
    <col min="11261" max="11261" width="8" customWidth="1"/>
    <col min="11262" max="11262" width="8.7109375" customWidth="1"/>
    <col min="11263" max="11263" width="8.5703125" customWidth="1"/>
    <col min="11264" max="11264" width="8.140625" customWidth="1"/>
    <col min="11265" max="11265" width="8.42578125" customWidth="1"/>
    <col min="11266" max="11267" width="7.85546875" customWidth="1"/>
    <col min="11268" max="11268" width="8" customWidth="1"/>
    <col min="11269" max="11269" width="8.5703125" customWidth="1"/>
    <col min="11270" max="11270" width="8.7109375" customWidth="1"/>
    <col min="11271" max="11272" width="8.140625" customWidth="1"/>
    <col min="11273" max="11273" width="9.5703125" customWidth="1"/>
    <col min="11274" max="11274" width="9.140625" customWidth="1"/>
    <col min="11275" max="11275" width="9.5703125" customWidth="1"/>
    <col min="11276" max="11276" width="12.42578125" customWidth="1"/>
    <col min="11277" max="11277" width="9.5703125" customWidth="1"/>
    <col min="11278" max="11278" width="10" customWidth="1"/>
    <col min="11510" max="11510" width="3.5703125" customWidth="1"/>
    <col min="11511" max="11511" width="11.7109375" customWidth="1"/>
    <col min="11512" max="11512" width="8.5703125" customWidth="1"/>
    <col min="11513" max="11513" width="9.42578125" customWidth="1"/>
    <col min="11514" max="11514" width="8.85546875" customWidth="1"/>
    <col min="11515" max="11515" width="7.85546875" customWidth="1"/>
    <col min="11516" max="11516" width="9.5703125" customWidth="1"/>
    <col min="11517" max="11517" width="8" customWidth="1"/>
    <col min="11518" max="11518" width="8.7109375" customWidth="1"/>
    <col min="11519" max="11519" width="8.5703125" customWidth="1"/>
    <col min="11520" max="11520" width="8.140625" customWidth="1"/>
    <col min="11521" max="11521" width="8.42578125" customWidth="1"/>
    <col min="11522" max="11523" width="7.85546875" customWidth="1"/>
    <col min="11524" max="11524" width="8" customWidth="1"/>
    <col min="11525" max="11525" width="8.5703125" customWidth="1"/>
    <col min="11526" max="11526" width="8.7109375" customWidth="1"/>
    <col min="11527" max="11528" width="8.140625" customWidth="1"/>
    <col min="11529" max="11529" width="9.5703125" customWidth="1"/>
    <col min="11530" max="11530" width="9.140625" customWidth="1"/>
    <col min="11531" max="11531" width="9.5703125" customWidth="1"/>
    <col min="11532" max="11532" width="12.42578125" customWidth="1"/>
    <col min="11533" max="11533" width="9.5703125" customWidth="1"/>
    <col min="11534" max="11534" width="10" customWidth="1"/>
    <col min="11766" max="11766" width="3.5703125" customWidth="1"/>
    <col min="11767" max="11767" width="11.7109375" customWidth="1"/>
    <col min="11768" max="11768" width="8.5703125" customWidth="1"/>
    <col min="11769" max="11769" width="9.42578125" customWidth="1"/>
    <col min="11770" max="11770" width="8.85546875" customWidth="1"/>
    <col min="11771" max="11771" width="7.85546875" customWidth="1"/>
    <col min="11772" max="11772" width="9.5703125" customWidth="1"/>
    <col min="11773" max="11773" width="8" customWidth="1"/>
    <col min="11774" max="11774" width="8.7109375" customWidth="1"/>
    <col min="11775" max="11775" width="8.5703125" customWidth="1"/>
    <col min="11776" max="11776" width="8.140625" customWidth="1"/>
    <col min="11777" max="11777" width="8.42578125" customWidth="1"/>
    <col min="11778" max="11779" width="7.85546875" customWidth="1"/>
    <col min="11780" max="11780" width="8" customWidth="1"/>
    <col min="11781" max="11781" width="8.5703125" customWidth="1"/>
    <col min="11782" max="11782" width="8.7109375" customWidth="1"/>
    <col min="11783" max="11784" width="8.140625" customWidth="1"/>
    <col min="11785" max="11785" width="9.5703125" customWidth="1"/>
    <col min="11786" max="11786" width="9.140625" customWidth="1"/>
    <col min="11787" max="11787" width="9.5703125" customWidth="1"/>
    <col min="11788" max="11788" width="12.42578125" customWidth="1"/>
    <col min="11789" max="11789" width="9.5703125" customWidth="1"/>
    <col min="11790" max="11790" width="10" customWidth="1"/>
    <col min="12022" max="12022" width="3.5703125" customWidth="1"/>
    <col min="12023" max="12023" width="11.7109375" customWidth="1"/>
    <col min="12024" max="12024" width="8.5703125" customWidth="1"/>
    <col min="12025" max="12025" width="9.42578125" customWidth="1"/>
    <col min="12026" max="12026" width="8.85546875" customWidth="1"/>
    <col min="12027" max="12027" width="7.85546875" customWidth="1"/>
    <col min="12028" max="12028" width="9.5703125" customWidth="1"/>
    <col min="12029" max="12029" width="8" customWidth="1"/>
    <col min="12030" max="12030" width="8.7109375" customWidth="1"/>
    <col min="12031" max="12031" width="8.5703125" customWidth="1"/>
    <col min="12032" max="12032" width="8.140625" customWidth="1"/>
    <col min="12033" max="12033" width="8.42578125" customWidth="1"/>
    <col min="12034" max="12035" width="7.85546875" customWidth="1"/>
    <col min="12036" max="12036" width="8" customWidth="1"/>
    <col min="12037" max="12037" width="8.5703125" customWidth="1"/>
    <col min="12038" max="12038" width="8.7109375" customWidth="1"/>
    <col min="12039" max="12040" width="8.140625" customWidth="1"/>
    <col min="12041" max="12041" width="9.5703125" customWidth="1"/>
    <col min="12042" max="12042" width="9.140625" customWidth="1"/>
    <col min="12043" max="12043" width="9.5703125" customWidth="1"/>
    <col min="12044" max="12044" width="12.42578125" customWidth="1"/>
    <col min="12045" max="12045" width="9.5703125" customWidth="1"/>
    <col min="12046" max="12046" width="10" customWidth="1"/>
    <col min="12278" max="12278" width="3.5703125" customWidth="1"/>
    <col min="12279" max="12279" width="11.7109375" customWidth="1"/>
    <col min="12280" max="12280" width="8.5703125" customWidth="1"/>
    <col min="12281" max="12281" width="9.42578125" customWidth="1"/>
    <col min="12282" max="12282" width="8.85546875" customWidth="1"/>
    <col min="12283" max="12283" width="7.85546875" customWidth="1"/>
    <col min="12284" max="12284" width="9.5703125" customWidth="1"/>
    <col min="12285" max="12285" width="8" customWidth="1"/>
    <col min="12286" max="12286" width="8.7109375" customWidth="1"/>
    <col min="12287" max="12287" width="8.5703125" customWidth="1"/>
    <col min="12288" max="12288" width="8.140625" customWidth="1"/>
    <col min="12289" max="12289" width="8.42578125" customWidth="1"/>
    <col min="12290" max="12291" width="7.85546875" customWidth="1"/>
    <col min="12292" max="12292" width="8" customWidth="1"/>
    <col min="12293" max="12293" width="8.5703125" customWidth="1"/>
    <col min="12294" max="12294" width="8.7109375" customWidth="1"/>
    <col min="12295" max="12296" width="8.140625" customWidth="1"/>
    <col min="12297" max="12297" width="9.5703125" customWidth="1"/>
    <col min="12298" max="12298" width="9.140625" customWidth="1"/>
    <col min="12299" max="12299" width="9.5703125" customWidth="1"/>
    <col min="12300" max="12300" width="12.42578125" customWidth="1"/>
    <col min="12301" max="12301" width="9.5703125" customWidth="1"/>
    <col min="12302" max="12302" width="10" customWidth="1"/>
    <col min="12534" max="12534" width="3.5703125" customWidth="1"/>
    <col min="12535" max="12535" width="11.7109375" customWidth="1"/>
    <col min="12536" max="12536" width="8.5703125" customWidth="1"/>
    <col min="12537" max="12537" width="9.42578125" customWidth="1"/>
    <col min="12538" max="12538" width="8.85546875" customWidth="1"/>
    <col min="12539" max="12539" width="7.85546875" customWidth="1"/>
    <col min="12540" max="12540" width="9.5703125" customWidth="1"/>
    <col min="12541" max="12541" width="8" customWidth="1"/>
    <col min="12542" max="12542" width="8.7109375" customWidth="1"/>
    <col min="12543" max="12543" width="8.5703125" customWidth="1"/>
    <col min="12544" max="12544" width="8.140625" customWidth="1"/>
    <col min="12545" max="12545" width="8.42578125" customWidth="1"/>
    <col min="12546" max="12547" width="7.85546875" customWidth="1"/>
    <col min="12548" max="12548" width="8" customWidth="1"/>
    <col min="12549" max="12549" width="8.5703125" customWidth="1"/>
    <col min="12550" max="12550" width="8.7109375" customWidth="1"/>
    <col min="12551" max="12552" width="8.140625" customWidth="1"/>
    <col min="12553" max="12553" width="9.5703125" customWidth="1"/>
    <col min="12554" max="12554" width="9.140625" customWidth="1"/>
    <col min="12555" max="12555" width="9.5703125" customWidth="1"/>
    <col min="12556" max="12556" width="12.42578125" customWidth="1"/>
    <col min="12557" max="12557" width="9.5703125" customWidth="1"/>
    <col min="12558" max="12558" width="10" customWidth="1"/>
    <col min="12790" max="12790" width="3.5703125" customWidth="1"/>
    <col min="12791" max="12791" width="11.7109375" customWidth="1"/>
    <col min="12792" max="12792" width="8.5703125" customWidth="1"/>
    <col min="12793" max="12793" width="9.42578125" customWidth="1"/>
    <col min="12794" max="12794" width="8.85546875" customWidth="1"/>
    <col min="12795" max="12795" width="7.85546875" customWidth="1"/>
    <col min="12796" max="12796" width="9.5703125" customWidth="1"/>
    <col min="12797" max="12797" width="8" customWidth="1"/>
    <col min="12798" max="12798" width="8.7109375" customWidth="1"/>
    <col min="12799" max="12799" width="8.5703125" customWidth="1"/>
    <col min="12800" max="12800" width="8.140625" customWidth="1"/>
    <col min="12801" max="12801" width="8.42578125" customWidth="1"/>
    <col min="12802" max="12803" width="7.85546875" customWidth="1"/>
    <col min="12804" max="12804" width="8" customWidth="1"/>
    <col min="12805" max="12805" width="8.5703125" customWidth="1"/>
    <col min="12806" max="12806" width="8.7109375" customWidth="1"/>
    <col min="12807" max="12808" width="8.140625" customWidth="1"/>
    <col min="12809" max="12809" width="9.5703125" customWidth="1"/>
    <col min="12810" max="12810" width="9.140625" customWidth="1"/>
    <col min="12811" max="12811" width="9.5703125" customWidth="1"/>
    <col min="12812" max="12812" width="12.42578125" customWidth="1"/>
    <col min="12813" max="12813" width="9.5703125" customWidth="1"/>
    <col min="12814" max="12814" width="10" customWidth="1"/>
    <col min="13046" max="13046" width="3.5703125" customWidth="1"/>
    <col min="13047" max="13047" width="11.7109375" customWidth="1"/>
    <col min="13048" max="13048" width="8.5703125" customWidth="1"/>
    <col min="13049" max="13049" width="9.42578125" customWidth="1"/>
    <col min="13050" max="13050" width="8.85546875" customWidth="1"/>
    <col min="13051" max="13051" width="7.85546875" customWidth="1"/>
    <col min="13052" max="13052" width="9.5703125" customWidth="1"/>
    <col min="13053" max="13053" width="8" customWidth="1"/>
    <col min="13054" max="13054" width="8.7109375" customWidth="1"/>
    <col min="13055" max="13055" width="8.5703125" customWidth="1"/>
    <col min="13056" max="13056" width="8.140625" customWidth="1"/>
    <col min="13057" max="13057" width="8.42578125" customWidth="1"/>
    <col min="13058" max="13059" width="7.85546875" customWidth="1"/>
    <col min="13060" max="13060" width="8" customWidth="1"/>
    <col min="13061" max="13061" width="8.5703125" customWidth="1"/>
    <col min="13062" max="13062" width="8.7109375" customWidth="1"/>
    <col min="13063" max="13064" width="8.140625" customWidth="1"/>
    <col min="13065" max="13065" width="9.5703125" customWidth="1"/>
    <col min="13066" max="13066" width="9.140625" customWidth="1"/>
    <col min="13067" max="13067" width="9.5703125" customWidth="1"/>
    <col min="13068" max="13068" width="12.42578125" customWidth="1"/>
    <col min="13069" max="13069" width="9.5703125" customWidth="1"/>
    <col min="13070" max="13070" width="10" customWidth="1"/>
    <col min="13302" max="13302" width="3.5703125" customWidth="1"/>
    <col min="13303" max="13303" width="11.7109375" customWidth="1"/>
    <col min="13304" max="13304" width="8.5703125" customWidth="1"/>
    <col min="13305" max="13305" width="9.42578125" customWidth="1"/>
    <col min="13306" max="13306" width="8.85546875" customWidth="1"/>
    <col min="13307" max="13307" width="7.85546875" customWidth="1"/>
    <col min="13308" max="13308" width="9.5703125" customWidth="1"/>
    <col min="13309" max="13309" width="8" customWidth="1"/>
    <col min="13310" max="13310" width="8.7109375" customWidth="1"/>
    <col min="13311" max="13311" width="8.5703125" customWidth="1"/>
    <col min="13312" max="13312" width="8.140625" customWidth="1"/>
    <col min="13313" max="13313" width="8.42578125" customWidth="1"/>
    <col min="13314" max="13315" width="7.85546875" customWidth="1"/>
    <col min="13316" max="13316" width="8" customWidth="1"/>
    <col min="13317" max="13317" width="8.5703125" customWidth="1"/>
    <col min="13318" max="13318" width="8.7109375" customWidth="1"/>
    <col min="13319" max="13320" width="8.140625" customWidth="1"/>
    <col min="13321" max="13321" width="9.5703125" customWidth="1"/>
    <col min="13322" max="13322" width="9.140625" customWidth="1"/>
    <col min="13323" max="13323" width="9.5703125" customWidth="1"/>
    <col min="13324" max="13324" width="12.42578125" customWidth="1"/>
    <col min="13325" max="13325" width="9.5703125" customWidth="1"/>
    <col min="13326" max="13326" width="10" customWidth="1"/>
    <col min="13558" max="13558" width="3.5703125" customWidth="1"/>
    <col min="13559" max="13559" width="11.7109375" customWidth="1"/>
    <col min="13560" max="13560" width="8.5703125" customWidth="1"/>
    <col min="13561" max="13561" width="9.42578125" customWidth="1"/>
    <col min="13562" max="13562" width="8.85546875" customWidth="1"/>
    <col min="13563" max="13563" width="7.85546875" customWidth="1"/>
    <col min="13564" max="13564" width="9.5703125" customWidth="1"/>
    <col min="13565" max="13565" width="8" customWidth="1"/>
    <col min="13566" max="13566" width="8.7109375" customWidth="1"/>
    <col min="13567" max="13567" width="8.5703125" customWidth="1"/>
    <col min="13568" max="13568" width="8.140625" customWidth="1"/>
    <col min="13569" max="13569" width="8.42578125" customWidth="1"/>
    <col min="13570" max="13571" width="7.85546875" customWidth="1"/>
    <col min="13572" max="13572" width="8" customWidth="1"/>
    <col min="13573" max="13573" width="8.5703125" customWidth="1"/>
    <col min="13574" max="13574" width="8.7109375" customWidth="1"/>
    <col min="13575" max="13576" width="8.140625" customWidth="1"/>
    <col min="13577" max="13577" width="9.5703125" customWidth="1"/>
    <col min="13578" max="13578" width="9.140625" customWidth="1"/>
    <col min="13579" max="13579" width="9.5703125" customWidth="1"/>
    <col min="13580" max="13580" width="12.42578125" customWidth="1"/>
    <col min="13581" max="13581" width="9.5703125" customWidth="1"/>
    <col min="13582" max="13582" width="10" customWidth="1"/>
    <col min="13814" max="13814" width="3.5703125" customWidth="1"/>
    <col min="13815" max="13815" width="11.7109375" customWidth="1"/>
    <col min="13816" max="13816" width="8.5703125" customWidth="1"/>
    <col min="13817" max="13817" width="9.42578125" customWidth="1"/>
    <col min="13818" max="13818" width="8.85546875" customWidth="1"/>
    <col min="13819" max="13819" width="7.85546875" customWidth="1"/>
    <col min="13820" max="13820" width="9.5703125" customWidth="1"/>
    <col min="13821" max="13821" width="8" customWidth="1"/>
    <col min="13822" max="13822" width="8.7109375" customWidth="1"/>
    <col min="13823" max="13823" width="8.5703125" customWidth="1"/>
    <col min="13824" max="13824" width="8.140625" customWidth="1"/>
    <col min="13825" max="13825" width="8.42578125" customWidth="1"/>
    <col min="13826" max="13827" width="7.85546875" customWidth="1"/>
    <col min="13828" max="13828" width="8" customWidth="1"/>
    <col min="13829" max="13829" width="8.5703125" customWidth="1"/>
    <col min="13830" max="13830" width="8.7109375" customWidth="1"/>
    <col min="13831" max="13832" width="8.140625" customWidth="1"/>
    <col min="13833" max="13833" width="9.5703125" customWidth="1"/>
    <col min="13834" max="13834" width="9.140625" customWidth="1"/>
    <col min="13835" max="13835" width="9.5703125" customWidth="1"/>
    <col min="13836" max="13836" width="12.42578125" customWidth="1"/>
    <col min="13837" max="13837" width="9.5703125" customWidth="1"/>
    <col min="13838" max="13838" width="10" customWidth="1"/>
    <col min="14070" max="14070" width="3.5703125" customWidth="1"/>
    <col min="14071" max="14071" width="11.7109375" customWidth="1"/>
    <col min="14072" max="14072" width="8.5703125" customWidth="1"/>
    <col min="14073" max="14073" width="9.42578125" customWidth="1"/>
    <col min="14074" max="14074" width="8.85546875" customWidth="1"/>
    <col min="14075" max="14075" width="7.85546875" customWidth="1"/>
    <col min="14076" max="14076" width="9.5703125" customWidth="1"/>
    <col min="14077" max="14077" width="8" customWidth="1"/>
    <col min="14078" max="14078" width="8.7109375" customWidth="1"/>
    <col min="14079" max="14079" width="8.5703125" customWidth="1"/>
    <col min="14080" max="14080" width="8.140625" customWidth="1"/>
    <col min="14081" max="14081" width="8.42578125" customWidth="1"/>
    <col min="14082" max="14083" width="7.85546875" customWidth="1"/>
    <col min="14084" max="14084" width="8" customWidth="1"/>
    <col min="14085" max="14085" width="8.5703125" customWidth="1"/>
    <col min="14086" max="14086" width="8.7109375" customWidth="1"/>
    <col min="14087" max="14088" width="8.140625" customWidth="1"/>
    <col min="14089" max="14089" width="9.5703125" customWidth="1"/>
    <col min="14090" max="14090" width="9.140625" customWidth="1"/>
    <col min="14091" max="14091" width="9.5703125" customWidth="1"/>
    <col min="14092" max="14092" width="12.42578125" customWidth="1"/>
    <col min="14093" max="14093" width="9.5703125" customWidth="1"/>
    <col min="14094" max="14094" width="10" customWidth="1"/>
    <col min="14326" max="14326" width="3.5703125" customWidth="1"/>
    <col min="14327" max="14327" width="11.7109375" customWidth="1"/>
    <col min="14328" max="14328" width="8.5703125" customWidth="1"/>
    <col min="14329" max="14329" width="9.42578125" customWidth="1"/>
    <col min="14330" max="14330" width="8.85546875" customWidth="1"/>
    <col min="14331" max="14331" width="7.85546875" customWidth="1"/>
    <col min="14332" max="14332" width="9.5703125" customWidth="1"/>
    <col min="14333" max="14333" width="8" customWidth="1"/>
    <col min="14334" max="14334" width="8.7109375" customWidth="1"/>
    <col min="14335" max="14335" width="8.5703125" customWidth="1"/>
    <col min="14336" max="14336" width="8.140625" customWidth="1"/>
    <col min="14337" max="14337" width="8.42578125" customWidth="1"/>
    <col min="14338" max="14339" width="7.85546875" customWidth="1"/>
    <col min="14340" max="14340" width="8" customWidth="1"/>
    <col min="14341" max="14341" width="8.5703125" customWidth="1"/>
    <col min="14342" max="14342" width="8.7109375" customWidth="1"/>
    <col min="14343" max="14344" width="8.140625" customWidth="1"/>
    <col min="14345" max="14345" width="9.5703125" customWidth="1"/>
    <col min="14346" max="14346" width="9.140625" customWidth="1"/>
    <col min="14347" max="14347" width="9.5703125" customWidth="1"/>
    <col min="14348" max="14348" width="12.42578125" customWidth="1"/>
    <col min="14349" max="14349" width="9.5703125" customWidth="1"/>
    <col min="14350" max="14350" width="10" customWidth="1"/>
    <col min="14582" max="14582" width="3.5703125" customWidth="1"/>
    <col min="14583" max="14583" width="11.7109375" customWidth="1"/>
    <col min="14584" max="14584" width="8.5703125" customWidth="1"/>
    <col min="14585" max="14585" width="9.42578125" customWidth="1"/>
    <col min="14586" max="14586" width="8.85546875" customWidth="1"/>
    <col min="14587" max="14587" width="7.85546875" customWidth="1"/>
    <col min="14588" max="14588" width="9.5703125" customWidth="1"/>
    <col min="14589" max="14589" width="8" customWidth="1"/>
    <col min="14590" max="14590" width="8.7109375" customWidth="1"/>
    <col min="14591" max="14591" width="8.5703125" customWidth="1"/>
    <col min="14592" max="14592" width="8.140625" customWidth="1"/>
    <col min="14593" max="14593" width="8.42578125" customWidth="1"/>
    <col min="14594" max="14595" width="7.85546875" customWidth="1"/>
    <col min="14596" max="14596" width="8" customWidth="1"/>
    <col min="14597" max="14597" width="8.5703125" customWidth="1"/>
    <col min="14598" max="14598" width="8.7109375" customWidth="1"/>
    <col min="14599" max="14600" width="8.140625" customWidth="1"/>
    <col min="14601" max="14601" width="9.5703125" customWidth="1"/>
    <col min="14602" max="14602" width="9.140625" customWidth="1"/>
    <col min="14603" max="14603" width="9.5703125" customWidth="1"/>
    <col min="14604" max="14604" width="12.42578125" customWidth="1"/>
    <col min="14605" max="14605" width="9.5703125" customWidth="1"/>
    <col min="14606" max="14606" width="10" customWidth="1"/>
    <col min="14838" max="14838" width="3.5703125" customWidth="1"/>
    <col min="14839" max="14839" width="11.7109375" customWidth="1"/>
    <col min="14840" max="14840" width="8.5703125" customWidth="1"/>
    <col min="14841" max="14841" width="9.42578125" customWidth="1"/>
    <col min="14842" max="14842" width="8.85546875" customWidth="1"/>
    <col min="14843" max="14843" width="7.85546875" customWidth="1"/>
    <col min="14844" max="14844" width="9.5703125" customWidth="1"/>
    <col min="14845" max="14845" width="8" customWidth="1"/>
    <col min="14846" max="14846" width="8.7109375" customWidth="1"/>
    <col min="14847" max="14847" width="8.5703125" customWidth="1"/>
    <col min="14848" max="14848" width="8.140625" customWidth="1"/>
    <col min="14849" max="14849" width="8.42578125" customWidth="1"/>
    <col min="14850" max="14851" width="7.85546875" customWidth="1"/>
    <col min="14852" max="14852" width="8" customWidth="1"/>
    <col min="14853" max="14853" width="8.5703125" customWidth="1"/>
    <col min="14854" max="14854" width="8.7109375" customWidth="1"/>
    <col min="14855" max="14856" width="8.140625" customWidth="1"/>
    <col min="14857" max="14857" width="9.5703125" customWidth="1"/>
    <col min="14858" max="14858" width="9.140625" customWidth="1"/>
    <col min="14859" max="14859" width="9.5703125" customWidth="1"/>
    <col min="14860" max="14860" width="12.42578125" customWidth="1"/>
    <col min="14861" max="14861" width="9.5703125" customWidth="1"/>
    <col min="14862" max="14862" width="10" customWidth="1"/>
    <col min="15094" max="15094" width="3.5703125" customWidth="1"/>
    <col min="15095" max="15095" width="11.7109375" customWidth="1"/>
    <col min="15096" max="15096" width="8.5703125" customWidth="1"/>
    <col min="15097" max="15097" width="9.42578125" customWidth="1"/>
    <col min="15098" max="15098" width="8.85546875" customWidth="1"/>
    <col min="15099" max="15099" width="7.85546875" customWidth="1"/>
    <col min="15100" max="15100" width="9.5703125" customWidth="1"/>
    <col min="15101" max="15101" width="8" customWidth="1"/>
    <col min="15102" max="15102" width="8.7109375" customWidth="1"/>
    <col min="15103" max="15103" width="8.5703125" customWidth="1"/>
    <col min="15104" max="15104" width="8.140625" customWidth="1"/>
    <col min="15105" max="15105" width="8.42578125" customWidth="1"/>
    <col min="15106" max="15107" width="7.85546875" customWidth="1"/>
    <col min="15108" max="15108" width="8" customWidth="1"/>
    <col min="15109" max="15109" width="8.5703125" customWidth="1"/>
    <col min="15110" max="15110" width="8.7109375" customWidth="1"/>
    <col min="15111" max="15112" width="8.140625" customWidth="1"/>
    <col min="15113" max="15113" width="9.5703125" customWidth="1"/>
    <col min="15114" max="15114" width="9.140625" customWidth="1"/>
    <col min="15115" max="15115" width="9.5703125" customWidth="1"/>
    <col min="15116" max="15116" width="12.42578125" customWidth="1"/>
    <col min="15117" max="15117" width="9.5703125" customWidth="1"/>
    <col min="15118" max="15118" width="10" customWidth="1"/>
    <col min="15350" max="15350" width="3.5703125" customWidth="1"/>
    <col min="15351" max="15351" width="11.7109375" customWidth="1"/>
    <col min="15352" max="15352" width="8.5703125" customWidth="1"/>
    <col min="15353" max="15353" width="9.42578125" customWidth="1"/>
    <col min="15354" max="15354" width="8.85546875" customWidth="1"/>
    <col min="15355" max="15355" width="7.85546875" customWidth="1"/>
    <col min="15356" max="15356" width="9.5703125" customWidth="1"/>
    <col min="15357" max="15357" width="8" customWidth="1"/>
    <col min="15358" max="15358" width="8.7109375" customWidth="1"/>
    <col min="15359" max="15359" width="8.5703125" customWidth="1"/>
    <col min="15360" max="15360" width="8.140625" customWidth="1"/>
    <col min="15361" max="15361" width="8.42578125" customWidth="1"/>
    <col min="15362" max="15363" width="7.85546875" customWidth="1"/>
    <col min="15364" max="15364" width="8" customWidth="1"/>
    <col min="15365" max="15365" width="8.5703125" customWidth="1"/>
    <col min="15366" max="15366" width="8.7109375" customWidth="1"/>
    <col min="15367" max="15368" width="8.140625" customWidth="1"/>
    <col min="15369" max="15369" width="9.5703125" customWidth="1"/>
    <col min="15370" max="15370" width="9.140625" customWidth="1"/>
    <col min="15371" max="15371" width="9.5703125" customWidth="1"/>
    <col min="15372" max="15372" width="12.42578125" customWidth="1"/>
    <col min="15373" max="15373" width="9.5703125" customWidth="1"/>
    <col min="15374" max="15374" width="10" customWidth="1"/>
    <col min="15606" max="15606" width="3.5703125" customWidth="1"/>
    <col min="15607" max="15607" width="11.7109375" customWidth="1"/>
    <col min="15608" max="15608" width="8.5703125" customWidth="1"/>
    <col min="15609" max="15609" width="9.42578125" customWidth="1"/>
    <col min="15610" max="15610" width="8.85546875" customWidth="1"/>
    <col min="15611" max="15611" width="7.85546875" customWidth="1"/>
    <col min="15612" max="15612" width="9.5703125" customWidth="1"/>
    <col min="15613" max="15613" width="8" customWidth="1"/>
    <col min="15614" max="15614" width="8.7109375" customWidth="1"/>
    <col min="15615" max="15615" width="8.5703125" customWidth="1"/>
    <col min="15616" max="15616" width="8.140625" customWidth="1"/>
    <col min="15617" max="15617" width="8.42578125" customWidth="1"/>
    <col min="15618" max="15619" width="7.85546875" customWidth="1"/>
    <col min="15620" max="15620" width="8" customWidth="1"/>
    <col min="15621" max="15621" width="8.5703125" customWidth="1"/>
    <col min="15622" max="15622" width="8.7109375" customWidth="1"/>
    <col min="15623" max="15624" width="8.140625" customWidth="1"/>
    <col min="15625" max="15625" width="9.5703125" customWidth="1"/>
    <col min="15626" max="15626" width="9.140625" customWidth="1"/>
    <col min="15627" max="15627" width="9.5703125" customWidth="1"/>
    <col min="15628" max="15628" width="12.42578125" customWidth="1"/>
    <col min="15629" max="15629" width="9.5703125" customWidth="1"/>
    <col min="15630" max="15630" width="10" customWidth="1"/>
    <col min="15862" max="15862" width="3.5703125" customWidth="1"/>
    <col min="15863" max="15863" width="11.7109375" customWidth="1"/>
    <col min="15864" max="15864" width="8.5703125" customWidth="1"/>
    <col min="15865" max="15865" width="9.42578125" customWidth="1"/>
    <col min="15866" max="15866" width="8.85546875" customWidth="1"/>
    <col min="15867" max="15867" width="7.85546875" customWidth="1"/>
    <col min="15868" max="15868" width="9.5703125" customWidth="1"/>
    <col min="15869" max="15869" width="8" customWidth="1"/>
    <col min="15870" max="15870" width="8.7109375" customWidth="1"/>
    <col min="15871" max="15871" width="8.5703125" customWidth="1"/>
    <col min="15872" max="15872" width="8.140625" customWidth="1"/>
    <col min="15873" max="15873" width="8.42578125" customWidth="1"/>
    <col min="15874" max="15875" width="7.85546875" customWidth="1"/>
    <col min="15876" max="15876" width="8" customWidth="1"/>
    <col min="15877" max="15877" width="8.5703125" customWidth="1"/>
    <col min="15878" max="15878" width="8.7109375" customWidth="1"/>
    <col min="15879" max="15880" width="8.140625" customWidth="1"/>
    <col min="15881" max="15881" width="9.5703125" customWidth="1"/>
    <col min="15882" max="15882" width="9.140625" customWidth="1"/>
    <col min="15883" max="15883" width="9.5703125" customWidth="1"/>
    <col min="15884" max="15884" width="12.42578125" customWidth="1"/>
    <col min="15885" max="15885" width="9.5703125" customWidth="1"/>
    <col min="15886" max="15886" width="10" customWidth="1"/>
    <col min="16118" max="16118" width="3.5703125" customWidth="1"/>
    <col min="16119" max="16119" width="11.7109375" customWidth="1"/>
    <col min="16120" max="16120" width="8.5703125" customWidth="1"/>
    <col min="16121" max="16121" width="9.42578125" customWidth="1"/>
    <col min="16122" max="16122" width="8.85546875" customWidth="1"/>
    <col min="16123" max="16123" width="7.85546875" customWidth="1"/>
    <col min="16124" max="16124" width="9.5703125" customWidth="1"/>
    <col min="16125" max="16125" width="8" customWidth="1"/>
    <col min="16126" max="16126" width="8.7109375" customWidth="1"/>
    <col min="16127" max="16127" width="8.5703125" customWidth="1"/>
    <col min="16128" max="16128" width="8.140625" customWidth="1"/>
    <col min="16129" max="16129" width="8.42578125" customWidth="1"/>
    <col min="16130" max="16131" width="7.85546875" customWidth="1"/>
    <col min="16132" max="16132" width="8" customWidth="1"/>
    <col min="16133" max="16133" width="8.5703125" customWidth="1"/>
    <col min="16134" max="16134" width="8.7109375" customWidth="1"/>
    <col min="16135" max="16136" width="8.140625" customWidth="1"/>
    <col min="16137" max="16137" width="9.5703125" customWidth="1"/>
    <col min="16138" max="16138" width="9.140625" customWidth="1"/>
    <col min="16139" max="16139" width="9.5703125" customWidth="1"/>
    <col min="16140" max="16140" width="12.42578125" customWidth="1"/>
    <col min="16141" max="16141" width="9.5703125" customWidth="1"/>
    <col min="16142" max="16142" width="10" customWidth="1"/>
  </cols>
  <sheetData>
    <row r="1" spans="1:16" s="39" customFormat="1" ht="24.75" customHeight="1" x14ac:dyDescent="0.2">
      <c r="A1" s="64" t="s">
        <v>37</v>
      </c>
      <c r="K1" s="40"/>
      <c r="L1" s="40"/>
    </row>
    <row r="2" spans="1:16" x14ac:dyDescent="0.25">
      <c r="C2" s="50"/>
      <c r="E2" s="53" t="s">
        <v>42</v>
      </c>
      <c r="F2" s="53"/>
      <c r="H2" s="50"/>
      <c r="I2" s="65"/>
      <c r="K2" s="50"/>
      <c r="L2" s="50"/>
      <c r="M2" s="50"/>
      <c r="N2" s="50"/>
      <c r="O2"/>
    </row>
    <row r="3" spans="1:16" x14ac:dyDescent="0.25">
      <c r="A3" s="27" t="s">
        <v>1</v>
      </c>
      <c r="B3" s="22"/>
      <c r="C3" s="46" t="s">
        <v>2</v>
      </c>
      <c r="D3" s="28"/>
      <c r="E3" s="26"/>
      <c r="F3" s="26"/>
      <c r="G3" s="23" t="s">
        <v>3</v>
      </c>
      <c r="H3" s="28" t="s">
        <v>14</v>
      </c>
      <c r="I3" s="10"/>
      <c r="K3" s="50"/>
      <c r="L3" s="50"/>
      <c r="M3" s="50"/>
      <c r="N3" s="50"/>
      <c r="O3"/>
    </row>
    <row r="4" spans="1:16" x14ac:dyDescent="0.25">
      <c r="A4" s="27" t="s">
        <v>20</v>
      </c>
      <c r="F4" s="10" t="s">
        <v>60</v>
      </c>
      <c r="G4" s="10"/>
      <c r="H4" s="10"/>
      <c r="I4" s="10"/>
      <c r="J4" s="10"/>
      <c r="K4" s="31"/>
      <c r="L4" s="31"/>
      <c r="M4" s="22"/>
      <c r="N4" s="32"/>
      <c r="O4"/>
    </row>
    <row r="5" spans="1:16" x14ac:dyDescent="0.25">
      <c r="A5" s="44" t="s">
        <v>61</v>
      </c>
      <c r="B5" s="28"/>
      <c r="C5" s="33"/>
      <c r="D5" s="28"/>
      <c r="E5" s="28"/>
      <c r="F5" s="28"/>
      <c r="G5" s="28"/>
      <c r="H5" s="28"/>
      <c r="I5" s="28"/>
      <c r="J5" s="33"/>
      <c r="K5" s="38"/>
      <c r="L5" s="38"/>
      <c r="M5" s="26"/>
      <c r="N5" s="26"/>
      <c r="O5"/>
    </row>
    <row r="6" spans="1:16" x14ac:dyDescent="0.25">
      <c r="A6" s="97" t="s">
        <v>21</v>
      </c>
      <c r="B6" s="26"/>
      <c r="C6" s="70"/>
      <c r="D6" s="10"/>
      <c r="E6" s="108" t="s">
        <v>64</v>
      </c>
      <c r="F6" s="51"/>
      <c r="J6" s="36"/>
      <c r="K6" s="38"/>
      <c r="L6" s="38"/>
      <c r="M6" s="26"/>
      <c r="N6" s="26"/>
      <c r="O6"/>
    </row>
    <row r="7" spans="1:16" ht="14.25" customHeight="1" x14ac:dyDescent="0.25">
      <c r="A7" s="55"/>
      <c r="B7" s="56"/>
      <c r="C7" s="56"/>
      <c r="D7" s="56"/>
      <c r="E7" s="56"/>
      <c r="F7" s="56"/>
      <c r="G7" s="56"/>
      <c r="H7" s="56"/>
      <c r="I7" s="56"/>
      <c r="J7" s="56"/>
      <c r="K7" s="54"/>
      <c r="L7" s="54"/>
      <c r="M7" s="54"/>
      <c r="N7" s="54"/>
    </row>
    <row r="8" spans="1:16" ht="30" customHeight="1" x14ac:dyDescent="0.25">
      <c r="A8" s="118" t="s">
        <v>4</v>
      </c>
      <c r="B8" s="127" t="s">
        <v>54</v>
      </c>
      <c r="C8" s="128"/>
      <c r="D8" s="128"/>
      <c r="E8" s="128"/>
      <c r="F8" s="128"/>
      <c r="G8" s="128"/>
      <c r="H8" s="128"/>
      <c r="I8" s="121" t="s">
        <v>43</v>
      </c>
      <c r="J8" s="122" t="s">
        <v>55</v>
      </c>
      <c r="K8" s="72"/>
      <c r="L8" s="72"/>
      <c r="M8" s="73"/>
      <c r="N8" s="57"/>
      <c r="O8" s="73"/>
      <c r="P8" s="73"/>
    </row>
    <row r="9" spans="1:16" ht="45" customHeight="1" x14ac:dyDescent="0.25">
      <c r="A9" s="119"/>
      <c r="B9" s="125" t="s">
        <v>49</v>
      </c>
      <c r="C9" s="129" t="s">
        <v>47</v>
      </c>
      <c r="D9" s="129" t="s">
        <v>50</v>
      </c>
      <c r="E9" s="129" t="s">
        <v>51</v>
      </c>
      <c r="F9" s="118" t="s">
        <v>59</v>
      </c>
      <c r="G9" s="129" t="s">
        <v>48</v>
      </c>
      <c r="H9" s="125" t="s">
        <v>168</v>
      </c>
      <c r="I9" s="121"/>
      <c r="J9" s="123"/>
      <c r="K9" s="71"/>
      <c r="L9" s="71"/>
      <c r="M9" s="73"/>
      <c r="N9" s="57"/>
      <c r="O9" s="73"/>
      <c r="P9" s="73"/>
    </row>
    <row r="10" spans="1:16" ht="45" customHeight="1" x14ac:dyDescent="0.25">
      <c r="A10" s="120"/>
      <c r="B10" s="125"/>
      <c r="C10" s="129"/>
      <c r="D10" s="129"/>
      <c r="E10" s="129"/>
      <c r="F10" s="130"/>
      <c r="G10" s="129"/>
      <c r="H10" s="125"/>
      <c r="I10" s="121"/>
      <c r="J10" s="124"/>
      <c r="K10" s="71"/>
      <c r="L10" s="71"/>
      <c r="M10" s="73"/>
      <c r="N10" s="57"/>
      <c r="O10" s="73"/>
      <c r="P10" s="73"/>
    </row>
    <row r="11" spans="1:16" ht="15" customHeight="1" x14ac:dyDescent="0.25">
      <c r="A11" s="66">
        <f>'Паспорт '!A11</f>
        <v>1</v>
      </c>
      <c r="B11" s="131">
        <v>1369.35</v>
      </c>
      <c r="C11" s="131">
        <v>1709.59</v>
      </c>
      <c r="D11" s="131">
        <v>0</v>
      </c>
      <c r="E11" s="131">
        <v>733.24</v>
      </c>
      <c r="F11" s="131">
        <v>25613.86</v>
      </c>
      <c r="G11" s="131">
        <v>691.26</v>
      </c>
      <c r="H11" s="131">
        <v>17548271.25</v>
      </c>
      <c r="I11" s="83">
        <f t="shared" ref="I11:I39" si="0">SUM(B11:H11)</f>
        <v>17578388.550000001</v>
      </c>
      <c r="J11" s="81">
        <f>IF('Паспорт '!O11&gt;0,'Паспорт '!O11,J10)</f>
        <v>34.8874</v>
      </c>
      <c r="K11" s="68"/>
      <c r="L11" s="98">
        <f>'Паспорт '!O11</f>
        <v>34.8874</v>
      </c>
      <c r="N11" s="58"/>
    </row>
    <row r="12" spans="1:16" ht="15" customHeight="1" x14ac:dyDescent="0.25">
      <c r="A12" s="66">
        <f>'Паспорт '!A12</f>
        <v>2</v>
      </c>
      <c r="B12" s="131">
        <v>1384.73</v>
      </c>
      <c r="C12" s="131">
        <v>1773.6</v>
      </c>
      <c r="D12" s="131">
        <v>0</v>
      </c>
      <c r="E12" s="131">
        <v>652.12</v>
      </c>
      <c r="F12" s="131">
        <v>24232.17</v>
      </c>
      <c r="G12" s="131">
        <v>850.38</v>
      </c>
      <c r="H12" s="131">
        <v>16088476</v>
      </c>
      <c r="I12" s="83">
        <f t="shared" si="0"/>
        <v>16117369</v>
      </c>
      <c r="J12" s="81">
        <f>IF('Паспорт '!O12&gt;0,'Паспорт '!O12,J11)</f>
        <v>34.485799999999998</v>
      </c>
      <c r="K12" s="68"/>
      <c r="L12" s="98">
        <f>'Паспорт '!O12</f>
        <v>34.485799999999998</v>
      </c>
      <c r="N12" s="58"/>
    </row>
    <row r="13" spans="1:16" ht="15" customHeight="1" x14ac:dyDescent="0.25">
      <c r="A13" s="66">
        <f>'Паспорт '!A13</f>
        <v>3</v>
      </c>
      <c r="B13" s="131">
        <v>1610.53</v>
      </c>
      <c r="C13" s="131">
        <v>1898.79</v>
      </c>
      <c r="D13" s="131">
        <v>0</v>
      </c>
      <c r="E13" s="131">
        <v>694.27</v>
      </c>
      <c r="F13" s="131">
        <v>21061.21</v>
      </c>
      <c r="G13" s="131">
        <v>1031.6300000000001</v>
      </c>
      <c r="H13" s="131">
        <v>16450697.5</v>
      </c>
      <c r="I13" s="83">
        <f t="shared" si="0"/>
        <v>16476993.93</v>
      </c>
      <c r="J13" s="81">
        <f>IF('Паспорт '!O13&gt;0,'Паспорт '!O13,J12)</f>
        <v>34.485799999999998</v>
      </c>
      <c r="K13" s="68"/>
      <c r="L13" s="98">
        <f>'Паспорт '!O13</f>
        <v>0</v>
      </c>
      <c r="N13" s="58"/>
    </row>
    <row r="14" spans="1:16" ht="15" customHeight="1" x14ac:dyDescent="0.25">
      <c r="A14" s="66">
        <f>'Паспорт '!A14</f>
        <v>4</v>
      </c>
      <c r="B14" s="131">
        <v>1520.15</v>
      </c>
      <c r="C14" s="131">
        <v>1874.48</v>
      </c>
      <c r="D14" s="131">
        <v>0</v>
      </c>
      <c r="E14" s="131">
        <v>782.39</v>
      </c>
      <c r="F14" s="131">
        <v>20730.3</v>
      </c>
      <c r="G14" s="131">
        <v>870.31</v>
      </c>
      <c r="H14" s="131">
        <v>17066927.379999999</v>
      </c>
      <c r="I14" s="83">
        <f t="shared" si="0"/>
        <v>17092705.009999998</v>
      </c>
      <c r="J14" s="81">
        <f>IF('Паспорт '!O14&gt;0,'Паспорт '!O14,J13)</f>
        <v>34.485799999999998</v>
      </c>
      <c r="K14" s="68"/>
      <c r="L14" s="98">
        <f>'Паспорт '!O14</f>
        <v>0</v>
      </c>
      <c r="N14" s="58"/>
    </row>
    <row r="15" spans="1:16" ht="15" customHeight="1" x14ac:dyDescent="0.25">
      <c r="A15" s="66">
        <f>'Паспорт '!A15</f>
        <v>5</v>
      </c>
      <c r="B15" s="131">
        <v>1366.36</v>
      </c>
      <c r="C15" s="131">
        <v>1642.18</v>
      </c>
      <c r="D15" s="131">
        <v>0</v>
      </c>
      <c r="E15" s="131">
        <v>627.52</v>
      </c>
      <c r="F15" s="131">
        <v>26752.34</v>
      </c>
      <c r="G15" s="131">
        <v>672.77</v>
      </c>
      <c r="H15" s="131">
        <v>18043206.25</v>
      </c>
      <c r="I15" s="83">
        <f t="shared" si="0"/>
        <v>18074267.420000002</v>
      </c>
      <c r="J15" s="81">
        <f>IF('Паспорт '!O15&gt;0,'Паспорт '!O15,J14)</f>
        <v>34.212299999999999</v>
      </c>
      <c r="K15" s="68"/>
      <c r="L15" s="98">
        <f>'Паспорт '!O15</f>
        <v>34.212299999999999</v>
      </c>
      <c r="N15" s="58"/>
    </row>
    <row r="16" spans="1:16" ht="15" customHeight="1" x14ac:dyDescent="0.25">
      <c r="A16" s="66">
        <f>'Паспорт '!A16</f>
        <v>6</v>
      </c>
      <c r="B16" s="131">
        <v>1123.4000000000001</v>
      </c>
      <c r="C16" s="131">
        <v>1636.51</v>
      </c>
      <c r="D16" s="131">
        <v>0</v>
      </c>
      <c r="E16" s="131">
        <v>601</v>
      </c>
      <c r="F16" s="131">
        <v>26132.33</v>
      </c>
      <c r="G16" s="131">
        <v>757.49</v>
      </c>
      <c r="H16" s="131">
        <v>17788063.379999999</v>
      </c>
      <c r="I16" s="83">
        <f t="shared" si="0"/>
        <v>17818314.109999999</v>
      </c>
      <c r="J16" s="81">
        <f>IF('Паспорт '!O16&gt;0,'Паспорт '!O16,J15)</f>
        <v>34.326500000000003</v>
      </c>
      <c r="K16" s="68"/>
      <c r="L16" s="98">
        <f>'Паспорт '!O16</f>
        <v>34.326500000000003</v>
      </c>
      <c r="N16" s="58"/>
    </row>
    <row r="17" spans="1:15" ht="15" customHeight="1" x14ac:dyDescent="0.25">
      <c r="A17" s="66">
        <f>'Паспорт '!A17</f>
        <v>7</v>
      </c>
      <c r="B17" s="131">
        <v>1273.01</v>
      </c>
      <c r="C17" s="131">
        <v>1659.15</v>
      </c>
      <c r="D17" s="131">
        <v>0</v>
      </c>
      <c r="E17" s="131">
        <v>583.79</v>
      </c>
      <c r="F17" s="131">
        <v>25571.32</v>
      </c>
      <c r="G17" s="131">
        <v>756.93</v>
      </c>
      <c r="H17" s="131">
        <v>17187457.129999999</v>
      </c>
      <c r="I17" s="83">
        <f t="shared" si="0"/>
        <v>17217301.329999998</v>
      </c>
      <c r="J17" s="81">
        <f>IF('Паспорт '!O17&gt;0,'Паспорт '!O17,J16)</f>
        <v>34.5289</v>
      </c>
      <c r="K17" s="68"/>
      <c r="L17" s="98">
        <f>'Паспорт '!O17</f>
        <v>34.5289</v>
      </c>
      <c r="N17" s="58"/>
    </row>
    <row r="18" spans="1:15" ht="15" customHeight="1" x14ac:dyDescent="0.25">
      <c r="A18" s="66">
        <f>'Паспорт '!A18</f>
        <v>8</v>
      </c>
      <c r="B18" s="131">
        <v>1262.25</v>
      </c>
      <c r="C18" s="131">
        <v>1772.96</v>
      </c>
      <c r="D18" s="131">
        <v>0</v>
      </c>
      <c r="E18" s="131">
        <v>709.45</v>
      </c>
      <c r="F18" s="131">
        <v>27476.35</v>
      </c>
      <c r="G18" s="131">
        <v>855.66</v>
      </c>
      <c r="H18" s="131">
        <v>17351723.190000001</v>
      </c>
      <c r="I18" s="83">
        <f t="shared" si="0"/>
        <v>17383799.860000003</v>
      </c>
      <c r="J18" s="81">
        <f>IF('Паспорт '!O18&gt;0,'Паспорт '!O18,J17)</f>
        <v>34.348199999999999</v>
      </c>
      <c r="K18" s="68"/>
      <c r="L18" s="98">
        <f>'Паспорт '!O18</f>
        <v>34.348199999999999</v>
      </c>
      <c r="N18" s="58"/>
    </row>
    <row r="19" spans="1:15" ht="15" customHeight="1" x14ac:dyDescent="0.25">
      <c r="A19" s="66">
        <f>'Паспорт '!A19</f>
        <v>9</v>
      </c>
      <c r="B19" s="131">
        <v>1319.16</v>
      </c>
      <c r="C19" s="131">
        <v>1803.56</v>
      </c>
      <c r="D19" s="131">
        <v>0</v>
      </c>
      <c r="E19" s="131">
        <v>616.53</v>
      </c>
      <c r="F19" s="131">
        <v>26188.47</v>
      </c>
      <c r="G19" s="131">
        <v>723.08</v>
      </c>
      <c r="H19" s="131">
        <v>16975692.940000001</v>
      </c>
      <c r="I19" s="83">
        <f t="shared" si="0"/>
        <v>17006343.740000002</v>
      </c>
      <c r="J19" s="81">
        <f>IF('Паспорт '!O19&gt;0,'Паспорт '!O19,J18)</f>
        <v>34.466999999999999</v>
      </c>
      <c r="K19" s="68"/>
      <c r="L19" s="98">
        <f>'Паспорт '!O19</f>
        <v>34.466999999999999</v>
      </c>
      <c r="N19" s="58"/>
      <c r="O19" s="59"/>
    </row>
    <row r="20" spans="1:15" ht="15" customHeight="1" x14ac:dyDescent="0.25">
      <c r="A20" s="66">
        <f>'Паспорт '!A20</f>
        <v>10</v>
      </c>
      <c r="B20" s="131">
        <v>1569.93</v>
      </c>
      <c r="C20" s="131">
        <v>2156.5100000000002</v>
      </c>
      <c r="D20" s="131">
        <v>0</v>
      </c>
      <c r="E20" s="131">
        <v>827.11</v>
      </c>
      <c r="F20" s="131">
        <v>21540.49</v>
      </c>
      <c r="G20" s="131">
        <v>975.13</v>
      </c>
      <c r="H20" s="131">
        <v>17480760.25</v>
      </c>
      <c r="I20" s="83">
        <f t="shared" si="0"/>
        <v>17507829.420000002</v>
      </c>
      <c r="J20" s="81">
        <f>IF('Паспорт '!O20&gt;0,'Паспорт '!O20,J19)</f>
        <v>34.466999999999999</v>
      </c>
      <c r="K20" s="68"/>
      <c r="L20" s="98">
        <f>'Паспорт '!O20</f>
        <v>0</v>
      </c>
      <c r="N20" s="58"/>
      <c r="O20" s="59"/>
    </row>
    <row r="21" spans="1:15" ht="15" customHeight="1" x14ac:dyDescent="0.25">
      <c r="A21" s="66">
        <f>'Паспорт '!A21</f>
        <v>11</v>
      </c>
      <c r="B21" s="131">
        <v>1338.51</v>
      </c>
      <c r="C21" s="131">
        <v>1773.13</v>
      </c>
      <c r="D21" s="131">
        <v>0</v>
      </c>
      <c r="E21" s="131">
        <v>705.22</v>
      </c>
      <c r="F21" s="131">
        <v>21874.27</v>
      </c>
      <c r="G21" s="131">
        <v>736.84</v>
      </c>
      <c r="H21" s="131">
        <v>17161378.059999999</v>
      </c>
      <c r="I21" s="83">
        <f t="shared" si="0"/>
        <v>17187806.029999997</v>
      </c>
      <c r="J21" s="81">
        <f>IF('Паспорт '!O21&gt;0,'Паспорт '!O21,J20)</f>
        <v>34.466999999999999</v>
      </c>
      <c r="K21" s="68"/>
      <c r="L21" s="98">
        <f>'Паспорт '!O21</f>
        <v>0</v>
      </c>
      <c r="N21" s="58"/>
      <c r="O21" s="59"/>
    </row>
    <row r="22" spans="1:15" ht="15" customHeight="1" x14ac:dyDescent="0.25">
      <c r="A22" s="66">
        <f>'Паспорт '!A22</f>
        <v>12</v>
      </c>
      <c r="B22" s="131">
        <v>1346.47</v>
      </c>
      <c r="C22" s="131">
        <v>1822.59</v>
      </c>
      <c r="D22" s="131">
        <v>0</v>
      </c>
      <c r="E22" s="131">
        <v>601</v>
      </c>
      <c r="F22" s="131">
        <v>28383.29</v>
      </c>
      <c r="G22" s="131">
        <v>876.21</v>
      </c>
      <c r="H22" s="131">
        <v>15514618.130000001</v>
      </c>
      <c r="I22" s="83">
        <f t="shared" si="0"/>
        <v>15547647.690000001</v>
      </c>
      <c r="J22" s="81">
        <f>IF('Паспорт '!O22&gt;0,'Паспорт '!O22,J21)</f>
        <v>34.466999999999999</v>
      </c>
      <c r="K22" s="68"/>
      <c r="L22" s="98">
        <f>'Паспорт '!O22</f>
        <v>0</v>
      </c>
      <c r="N22" s="58"/>
      <c r="O22" s="59"/>
    </row>
    <row r="23" spans="1:15" ht="15" customHeight="1" x14ac:dyDescent="0.25">
      <c r="A23" s="66">
        <f>'Паспорт '!A23</f>
        <v>13</v>
      </c>
      <c r="B23" s="131">
        <v>1314.37</v>
      </c>
      <c r="C23" s="131">
        <v>1846.84</v>
      </c>
      <c r="D23" s="131">
        <v>0</v>
      </c>
      <c r="E23" s="131">
        <v>657.25</v>
      </c>
      <c r="F23" s="131">
        <v>28222.42</v>
      </c>
      <c r="G23" s="131">
        <v>638.5</v>
      </c>
      <c r="H23" s="131">
        <v>15034973.130000001</v>
      </c>
      <c r="I23" s="83">
        <f t="shared" si="0"/>
        <v>15067652.510000002</v>
      </c>
      <c r="J23" s="81">
        <f>IF('Паспорт '!O23&gt;0,'Паспорт '!O23,J22)</f>
        <v>34.557899999999997</v>
      </c>
      <c r="K23" s="68"/>
      <c r="L23" s="98">
        <f>'Паспорт '!O23</f>
        <v>34.557899999999997</v>
      </c>
      <c r="N23" s="58"/>
      <c r="O23" s="59"/>
    </row>
    <row r="24" spans="1:15" ht="15" customHeight="1" x14ac:dyDescent="0.25">
      <c r="A24" s="66">
        <v>14</v>
      </c>
      <c r="B24" s="131">
        <v>1434.54</v>
      </c>
      <c r="C24" s="131">
        <v>1649.42</v>
      </c>
      <c r="D24" s="131">
        <v>0</v>
      </c>
      <c r="E24" s="131">
        <v>501.5</v>
      </c>
      <c r="F24" s="131">
        <v>30537.02</v>
      </c>
      <c r="G24" s="131">
        <v>844.89</v>
      </c>
      <c r="H24" s="131">
        <v>15710217.880000001</v>
      </c>
      <c r="I24" s="83">
        <f t="shared" ref="I24" si="1">SUM(B24:H24)</f>
        <v>15745185.25</v>
      </c>
      <c r="J24" s="81">
        <f>IF('Паспорт '!O24&gt;0,'Паспорт '!O24,J23)</f>
        <v>34.688800000000001</v>
      </c>
      <c r="K24" s="68"/>
      <c r="L24" s="98">
        <f>'Паспорт '!O24</f>
        <v>34.688800000000001</v>
      </c>
      <c r="N24" s="58"/>
      <c r="O24" s="59"/>
    </row>
    <row r="25" spans="1:15" ht="15" customHeight="1" x14ac:dyDescent="0.25">
      <c r="A25" s="66">
        <v>15</v>
      </c>
      <c r="B25" s="131">
        <v>1543.29</v>
      </c>
      <c r="C25" s="131">
        <v>2069.09</v>
      </c>
      <c r="D25" s="131">
        <v>0</v>
      </c>
      <c r="E25" s="131">
        <v>762.61</v>
      </c>
      <c r="F25" s="131">
        <v>34104.800000000003</v>
      </c>
      <c r="G25" s="131">
        <v>927.77</v>
      </c>
      <c r="H25" s="131">
        <v>16042194.5</v>
      </c>
      <c r="I25" s="83">
        <f t="shared" si="0"/>
        <v>16081602.060000001</v>
      </c>
      <c r="J25" s="81">
        <f>IF('Паспорт '!O25&gt;0,'Паспорт '!O25,J23)</f>
        <v>34.704000000000001</v>
      </c>
      <c r="K25" s="68"/>
      <c r="L25" s="98">
        <f>'Паспорт '!O25</f>
        <v>34.704000000000001</v>
      </c>
      <c r="N25" s="58"/>
      <c r="O25" s="59"/>
    </row>
    <row r="26" spans="1:15" ht="15" customHeight="1" x14ac:dyDescent="0.25">
      <c r="A26" s="66">
        <v>16</v>
      </c>
      <c r="B26" s="131">
        <v>3939.96</v>
      </c>
      <c r="C26" s="131">
        <v>2623.62</v>
      </c>
      <c r="D26" s="131">
        <v>0</v>
      </c>
      <c r="E26" s="131">
        <v>627.44000000000005</v>
      </c>
      <c r="F26" s="131">
        <v>27994.240000000002</v>
      </c>
      <c r="G26" s="131">
        <v>895.17</v>
      </c>
      <c r="H26" s="131">
        <v>15686860</v>
      </c>
      <c r="I26" s="83">
        <f t="shared" si="0"/>
        <v>15722940.43</v>
      </c>
      <c r="J26" s="81">
        <f>IF('Паспорт '!O26&gt;0,'Паспорт '!O26,J25)</f>
        <v>34.690800000000003</v>
      </c>
      <c r="K26" s="68"/>
      <c r="L26" s="98">
        <f>'Паспорт '!O26</f>
        <v>34.690800000000003</v>
      </c>
      <c r="N26" s="58"/>
      <c r="O26" s="59"/>
    </row>
    <row r="27" spans="1:15" ht="15" customHeight="1" x14ac:dyDescent="0.25">
      <c r="A27" s="67">
        <v>17</v>
      </c>
      <c r="B27" s="131">
        <v>2825.38</v>
      </c>
      <c r="C27" s="131">
        <v>2801.19</v>
      </c>
      <c r="D27" s="131">
        <v>0</v>
      </c>
      <c r="E27" s="131">
        <v>1008.35</v>
      </c>
      <c r="F27" s="131">
        <v>25650.36</v>
      </c>
      <c r="G27" s="131">
        <v>1003.63</v>
      </c>
      <c r="H27" s="131">
        <v>15125202.310000001</v>
      </c>
      <c r="I27" s="83">
        <f t="shared" si="0"/>
        <v>15158491.220000001</v>
      </c>
      <c r="J27" s="81">
        <f>IF('Паспорт '!O27&gt;0,'Паспорт '!O27,J26)</f>
        <v>34.68</v>
      </c>
      <c r="K27" s="68"/>
      <c r="L27" s="98">
        <f>'Паспорт '!O27</f>
        <v>34.68</v>
      </c>
      <c r="N27" s="58"/>
      <c r="O27" s="59"/>
    </row>
    <row r="28" spans="1:15" ht="15" customHeight="1" x14ac:dyDescent="0.25">
      <c r="A28" s="67">
        <v>18</v>
      </c>
      <c r="B28" s="131">
        <v>2232.42</v>
      </c>
      <c r="C28" s="131">
        <v>2852.59</v>
      </c>
      <c r="D28" s="131">
        <v>0</v>
      </c>
      <c r="E28" s="131">
        <v>646.15</v>
      </c>
      <c r="F28" s="131">
        <v>28547.47</v>
      </c>
      <c r="G28" s="131">
        <v>1143.42</v>
      </c>
      <c r="H28" s="131">
        <v>14948858.310000001</v>
      </c>
      <c r="I28" s="83">
        <f t="shared" si="0"/>
        <v>14984280.360000001</v>
      </c>
      <c r="J28" s="81">
        <f>IF('Паспорт '!O28&gt;0,'Паспорт '!O28,J27)</f>
        <v>34.68</v>
      </c>
      <c r="K28" s="68"/>
      <c r="L28" s="98">
        <f>'Паспорт '!O28</f>
        <v>0</v>
      </c>
      <c r="N28" s="58"/>
      <c r="O28" s="59"/>
    </row>
    <row r="29" spans="1:15" ht="15" customHeight="1" x14ac:dyDescent="0.25">
      <c r="A29" s="67">
        <v>19</v>
      </c>
      <c r="B29" s="131">
        <v>3310.5</v>
      </c>
      <c r="C29" s="131">
        <v>2663.51</v>
      </c>
      <c r="D29" s="131">
        <v>0</v>
      </c>
      <c r="E29" s="131">
        <v>886.72</v>
      </c>
      <c r="F29" s="131">
        <v>35879</v>
      </c>
      <c r="G29" s="131">
        <v>1125.74</v>
      </c>
      <c r="H29" s="131">
        <v>14403808.380000001</v>
      </c>
      <c r="I29" s="83">
        <f t="shared" si="0"/>
        <v>14447673.850000001</v>
      </c>
      <c r="J29" s="81">
        <f>IF('Паспорт '!O29&gt;0,'Паспорт '!O29,J28)</f>
        <v>34.68</v>
      </c>
      <c r="K29" s="68"/>
      <c r="L29" s="98">
        <f>'Паспорт '!O29</f>
        <v>0</v>
      </c>
      <c r="N29" s="58"/>
      <c r="O29" s="59"/>
    </row>
    <row r="30" spans="1:15" ht="15" customHeight="1" x14ac:dyDescent="0.25">
      <c r="A30" s="67">
        <v>20</v>
      </c>
      <c r="B30" s="131">
        <v>4853.1000000000004</v>
      </c>
      <c r="C30" s="131">
        <v>4607.7700000000004</v>
      </c>
      <c r="D30" s="131">
        <v>0</v>
      </c>
      <c r="E30" s="131">
        <v>1628.82</v>
      </c>
      <c r="F30" s="131">
        <v>49891.45</v>
      </c>
      <c r="G30" s="131">
        <v>2304.77</v>
      </c>
      <c r="H30" s="131">
        <v>15038500.380000001</v>
      </c>
      <c r="I30" s="83">
        <f t="shared" si="0"/>
        <v>15101786.290000001</v>
      </c>
      <c r="J30" s="81">
        <f>IF('Паспорт '!O30&gt;0,'Паспорт '!O30,J29)</f>
        <v>34.602200000000003</v>
      </c>
      <c r="K30" s="68"/>
      <c r="L30" s="98">
        <f>'Паспорт '!O30</f>
        <v>34.602200000000003</v>
      </c>
      <c r="N30" s="58"/>
      <c r="O30" s="59"/>
    </row>
    <row r="31" spans="1:15" ht="15" customHeight="1" x14ac:dyDescent="0.25">
      <c r="A31" s="67">
        <v>21</v>
      </c>
      <c r="B31" s="131">
        <v>5438.2</v>
      </c>
      <c r="C31" s="131">
        <v>4413.5200000000004</v>
      </c>
      <c r="D31" s="131">
        <v>0</v>
      </c>
      <c r="E31" s="131">
        <v>1886.77</v>
      </c>
      <c r="F31" s="131">
        <v>52709.8</v>
      </c>
      <c r="G31" s="131">
        <v>2496.2199999999998</v>
      </c>
      <c r="H31" s="131">
        <v>15752266</v>
      </c>
      <c r="I31" s="83">
        <f t="shared" si="0"/>
        <v>15819210.51</v>
      </c>
      <c r="J31" s="81">
        <f>IF('Паспорт '!O31&gt;0,'Паспорт '!O31,J30)</f>
        <v>34.589199999999998</v>
      </c>
      <c r="K31" s="68"/>
      <c r="L31" s="98">
        <f>'Паспорт '!O31</f>
        <v>34.589199999999998</v>
      </c>
      <c r="N31" s="58"/>
      <c r="O31" s="59"/>
    </row>
    <row r="32" spans="1:15" ht="15" customHeight="1" x14ac:dyDescent="0.25">
      <c r="A32" s="67">
        <v>22</v>
      </c>
      <c r="B32" s="131">
        <v>5243.46</v>
      </c>
      <c r="C32" s="131">
        <v>4507.1400000000003</v>
      </c>
      <c r="D32" s="131">
        <v>0</v>
      </c>
      <c r="E32" s="131">
        <v>1584.91</v>
      </c>
      <c r="F32" s="131">
        <v>50108.02</v>
      </c>
      <c r="G32" s="131">
        <v>2471.39</v>
      </c>
      <c r="H32" s="131">
        <v>16887718.25</v>
      </c>
      <c r="I32" s="83">
        <f t="shared" si="0"/>
        <v>16951633.170000002</v>
      </c>
      <c r="J32" s="81">
        <f>IF('Паспорт '!O32&gt;0,'Паспорт '!O32,J31)</f>
        <v>34.571399999999997</v>
      </c>
      <c r="K32" s="68"/>
      <c r="L32" s="98">
        <f>'Паспорт '!O32</f>
        <v>34.571399999999997</v>
      </c>
      <c r="N32" s="58"/>
      <c r="O32" s="59"/>
    </row>
    <row r="33" spans="1:16" ht="15" customHeight="1" x14ac:dyDescent="0.25">
      <c r="A33" s="67">
        <v>23</v>
      </c>
      <c r="B33" s="131">
        <v>5253.24</v>
      </c>
      <c r="C33" s="131">
        <v>4472.32</v>
      </c>
      <c r="D33" s="131">
        <v>0</v>
      </c>
      <c r="E33" s="131">
        <v>1674.15</v>
      </c>
      <c r="F33" s="131">
        <v>48992.7</v>
      </c>
      <c r="G33" s="131">
        <v>2378.06</v>
      </c>
      <c r="H33" s="131">
        <v>18537212.809999999</v>
      </c>
      <c r="I33" s="83">
        <f t="shared" si="0"/>
        <v>18599983.279999997</v>
      </c>
      <c r="J33" s="81">
        <f>IF('Паспорт '!O33&gt;0,'Паспорт '!O33,J32)</f>
        <v>34.639800000000001</v>
      </c>
      <c r="K33" s="68"/>
      <c r="L33" s="98">
        <f>'Паспорт '!O33</f>
        <v>34.639800000000001</v>
      </c>
      <c r="N33" s="58"/>
      <c r="O33" s="59"/>
    </row>
    <row r="34" spans="1:16" ht="15" customHeight="1" x14ac:dyDescent="0.25">
      <c r="A34" s="67">
        <v>24</v>
      </c>
      <c r="B34" s="131">
        <v>5873.64</v>
      </c>
      <c r="C34" s="131">
        <v>5931.93</v>
      </c>
      <c r="D34" s="131">
        <v>0</v>
      </c>
      <c r="E34" s="131">
        <v>1956.38</v>
      </c>
      <c r="F34" s="131">
        <v>46924.46</v>
      </c>
      <c r="G34" s="131">
        <v>2951.18</v>
      </c>
      <c r="H34" s="131">
        <v>17293313.379999999</v>
      </c>
      <c r="I34" s="83">
        <f t="shared" si="0"/>
        <v>17356950.969999999</v>
      </c>
      <c r="J34" s="81">
        <f>IF('Паспорт '!O34&gt;0,'Паспорт '!O34,J33)</f>
        <v>34.660200000000003</v>
      </c>
      <c r="K34" s="68"/>
      <c r="L34" s="98">
        <f>'Паспорт '!O34</f>
        <v>34.660200000000003</v>
      </c>
      <c r="N34" s="58"/>
      <c r="O34" s="59"/>
    </row>
    <row r="35" spans="1:16" ht="15" customHeight="1" x14ac:dyDescent="0.25">
      <c r="A35" s="67">
        <v>25</v>
      </c>
      <c r="B35" s="131">
        <v>7346.35</v>
      </c>
      <c r="C35" s="131">
        <v>5406.89</v>
      </c>
      <c r="D35" s="131">
        <v>0</v>
      </c>
      <c r="E35" s="131">
        <v>2212.36</v>
      </c>
      <c r="F35" s="131">
        <v>54291.31</v>
      </c>
      <c r="G35" s="131">
        <v>3307.03</v>
      </c>
      <c r="H35" s="131">
        <v>15213777.130000001</v>
      </c>
      <c r="I35" s="83">
        <f t="shared" si="0"/>
        <v>15286341.07</v>
      </c>
      <c r="J35" s="81">
        <f>IF('Паспорт '!O35&gt;0,'Паспорт '!O35,J34)</f>
        <v>34.704799999999999</v>
      </c>
      <c r="K35" s="68"/>
      <c r="L35" s="98">
        <f>'Паспорт '!O35</f>
        <v>34.704799999999999</v>
      </c>
      <c r="N35" s="58"/>
      <c r="O35" s="59"/>
    </row>
    <row r="36" spans="1:16" ht="15" customHeight="1" x14ac:dyDescent="0.25">
      <c r="A36" s="67">
        <v>26</v>
      </c>
      <c r="B36" s="131">
        <v>7896.73</v>
      </c>
      <c r="C36" s="131">
        <v>6208.35</v>
      </c>
      <c r="D36" s="131">
        <v>0</v>
      </c>
      <c r="E36" s="131">
        <v>2390.2399999999998</v>
      </c>
      <c r="F36" s="131">
        <v>64025.919999999998</v>
      </c>
      <c r="G36" s="131">
        <v>3355.64</v>
      </c>
      <c r="H36" s="131">
        <v>16450779.75</v>
      </c>
      <c r="I36" s="83">
        <f t="shared" si="0"/>
        <v>16534656.630000001</v>
      </c>
      <c r="J36" s="81">
        <f>IF('Паспорт '!O36&gt;0,'Паспорт '!O36,J35)</f>
        <v>34.704799999999999</v>
      </c>
      <c r="K36" s="68"/>
      <c r="L36" s="98">
        <f>'Паспорт '!O36</f>
        <v>0</v>
      </c>
      <c r="N36" s="58"/>
      <c r="O36" s="59"/>
    </row>
    <row r="37" spans="1:16" ht="15" customHeight="1" x14ac:dyDescent="0.25">
      <c r="A37" s="67">
        <v>27</v>
      </c>
      <c r="B37" s="131">
        <v>6368.4</v>
      </c>
      <c r="C37" s="131">
        <v>5057.6899999999996</v>
      </c>
      <c r="D37" s="131">
        <v>0</v>
      </c>
      <c r="E37" s="131">
        <v>2130.41</v>
      </c>
      <c r="F37" s="131">
        <v>58381.19</v>
      </c>
      <c r="G37" s="131">
        <v>2848.52</v>
      </c>
      <c r="H37" s="131">
        <v>18114845.670000002</v>
      </c>
      <c r="I37" s="83">
        <f t="shared" si="0"/>
        <v>18189631.880000003</v>
      </c>
      <c r="J37" s="81">
        <f>IF('Паспорт '!O37&gt;0,'Паспорт '!O37,J36)</f>
        <v>34.686599999999999</v>
      </c>
      <c r="K37" s="68"/>
      <c r="L37" s="98">
        <f>'Паспорт '!O37</f>
        <v>34.686599999999999</v>
      </c>
      <c r="N37" s="58"/>
      <c r="O37" s="59"/>
    </row>
    <row r="38" spans="1:16" ht="15" customHeight="1" x14ac:dyDescent="0.25">
      <c r="A38" s="67">
        <v>28</v>
      </c>
      <c r="B38" s="131">
        <v>6758.72</v>
      </c>
      <c r="C38" s="131">
        <v>6042.1</v>
      </c>
      <c r="D38" s="131">
        <v>24256.2</v>
      </c>
      <c r="E38" s="131">
        <v>2071.59</v>
      </c>
      <c r="F38" s="131">
        <v>36915.32</v>
      </c>
      <c r="G38" s="131">
        <v>3194.51</v>
      </c>
      <c r="H38" s="131">
        <v>16714087.92</v>
      </c>
      <c r="I38" s="83">
        <f t="shared" si="0"/>
        <v>16793326.359999999</v>
      </c>
      <c r="J38" s="81">
        <f>IF('Паспорт '!O38&gt;0,'Паспорт '!O38,J37)</f>
        <v>34.658799999999999</v>
      </c>
      <c r="K38" s="68"/>
      <c r="L38" s="98">
        <f>'Паспорт '!O38</f>
        <v>34.658799999999999</v>
      </c>
      <c r="N38" s="58"/>
      <c r="O38" s="59"/>
    </row>
    <row r="39" spans="1:16" ht="15" customHeight="1" x14ac:dyDescent="0.25">
      <c r="A39" s="67">
        <v>29</v>
      </c>
      <c r="B39" s="131">
        <v>7646.45</v>
      </c>
      <c r="C39" s="131">
        <v>8018.47</v>
      </c>
      <c r="D39" s="131">
        <v>36008.730000000003</v>
      </c>
      <c r="E39" s="131">
        <v>2475.29</v>
      </c>
      <c r="F39" s="131">
        <v>29809.17</v>
      </c>
      <c r="G39" s="131">
        <v>3636.44</v>
      </c>
      <c r="H39" s="131">
        <v>16658771.880000001</v>
      </c>
      <c r="I39" s="83">
        <f t="shared" si="0"/>
        <v>16746366.430000002</v>
      </c>
      <c r="J39" s="81">
        <f>IF('Паспорт '!O39&gt;0,'Паспорт '!O39,J38)</f>
        <v>34.549199999999999</v>
      </c>
      <c r="K39" s="68"/>
      <c r="L39" s="98">
        <f>'Паспорт '!O39</f>
        <v>34.549199999999999</v>
      </c>
      <c r="N39" s="58"/>
      <c r="O39" s="59"/>
    </row>
    <row r="40" spans="1:16" ht="15" customHeight="1" x14ac:dyDescent="0.25">
      <c r="A40" s="67">
        <v>30</v>
      </c>
      <c r="B40" s="131">
        <v>6553.34</v>
      </c>
      <c r="C40" s="131">
        <v>6016.82</v>
      </c>
      <c r="D40" s="131">
        <v>34964.14</v>
      </c>
      <c r="E40" s="131">
        <v>2216.38</v>
      </c>
      <c r="F40" s="131">
        <v>23876.04</v>
      </c>
      <c r="G40" s="131">
        <v>3297.7</v>
      </c>
      <c r="H40" s="131">
        <v>17623241.379999999</v>
      </c>
      <c r="I40" s="83">
        <f t="shared" ref="I40" si="2">SUM(B40:H40)</f>
        <v>17700165.800000001</v>
      </c>
      <c r="J40" s="81">
        <f>IF('Паспорт '!O40&gt;0,'Паспорт '!O40,J39)</f>
        <v>34.497500000000002</v>
      </c>
      <c r="K40" s="68"/>
      <c r="L40" s="98">
        <f>'Паспорт '!O40</f>
        <v>34.497500000000002</v>
      </c>
      <c r="N40" s="58"/>
      <c r="O40" s="59"/>
    </row>
    <row r="41" spans="1:16" ht="15" hidden="1" customHeight="1" x14ac:dyDescent="0.25">
      <c r="A41" s="67">
        <f>'Паспорт '!A43</f>
        <v>0</v>
      </c>
      <c r="B41" s="82">
        <v>1000000</v>
      </c>
      <c r="C41" s="82">
        <v>1000000</v>
      </c>
      <c r="D41" s="82">
        <v>1000000</v>
      </c>
      <c r="E41" s="82">
        <v>1000000</v>
      </c>
      <c r="F41" s="82">
        <v>1000000</v>
      </c>
      <c r="G41" s="82">
        <v>1000000</v>
      </c>
      <c r="H41" s="82">
        <v>1000000</v>
      </c>
      <c r="I41" s="83">
        <f t="shared" ref="I41:I42" si="3">SUM(B41:H41)</f>
        <v>7000000</v>
      </c>
      <c r="J41" s="81" t="e">
        <f>IF('Паспорт '!O43&gt;0,'Паспорт '!O43,#REF!)</f>
        <v>#REF!</v>
      </c>
      <c r="K41" s="68"/>
      <c r="L41" s="98">
        <f>'Паспорт '!O43</f>
        <v>0</v>
      </c>
      <c r="N41" s="58"/>
      <c r="O41" s="59"/>
    </row>
    <row r="42" spans="1:16" ht="15" hidden="1" customHeight="1" x14ac:dyDescent="0.25">
      <c r="A42" s="67">
        <f>'Паспорт '!A44</f>
        <v>0</v>
      </c>
      <c r="B42" s="82">
        <v>1000000</v>
      </c>
      <c r="C42" s="82">
        <v>1000000</v>
      </c>
      <c r="D42" s="82">
        <v>1000000</v>
      </c>
      <c r="E42" s="82">
        <v>1000000</v>
      </c>
      <c r="F42" s="82">
        <v>1000000</v>
      </c>
      <c r="G42" s="82">
        <v>1000000</v>
      </c>
      <c r="H42" s="82">
        <v>1000000</v>
      </c>
      <c r="I42" s="83">
        <f t="shared" si="3"/>
        <v>7000000</v>
      </c>
      <c r="J42" s="81" t="e">
        <f>IF('Паспорт '!O44&gt;0,'Паспорт '!O44,J41)</f>
        <v>#REF!</v>
      </c>
      <c r="K42" s="68"/>
      <c r="L42" s="98">
        <f>'Паспорт '!O44</f>
        <v>0</v>
      </c>
      <c r="N42" s="58"/>
      <c r="O42" s="59"/>
    </row>
    <row r="43" spans="1:16" ht="15" hidden="1" customHeight="1" x14ac:dyDescent="0.25">
      <c r="A43" s="67">
        <f>'Паспорт '!A45</f>
        <v>0</v>
      </c>
      <c r="B43" s="82">
        <v>1000000</v>
      </c>
      <c r="C43" s="82">
        <v>1000000</v>
      </c>
      <c r="D43" s="82">
        <v>1000000</v>
      </c>
      <c r="E43" s="82">
        <v>1000000</v>
      </c>
      <c r="F43" s="82">
        <v>1000000</v>
      </c>
      <c r="G43" s="82">
        <v>1000000</v>
      </c>
      <c r="H43" s="82">
        <v>1000000</v>
      </c>
      <c r="I43" s="83">
        <f>SUM(B43:H43)</f>
        <v>7000000</v>
      </c>
      <c r="J43" s="81" t="e">
        <f>IF('Паспорт '!O45&gt;0,'Паспорт '!O45,J42)</f>
        <v>#REF!</v>
      </c>
      <c r="K43" s="68"/>
      <c r="L43" s="98">
        <f>'Паспорт '!O45</f>
        <v>0</v>
      </c>
      <c r="N43" s="58"/>
      <c r="O43" s="59"/>
    </row>
    <row r="44" spans="1:16" ht="37.5" customHeight="1" x14ac:dyDescent="0.25">
      <c r="A44" s="67" t="s">
        <v>52</v>
      </c>
      <c r="B44" s="84">
        <f t="shared" ref="B44:I44" si="4">SUM(B11:B40)</f>
        <v>102315.93999999999</v>
      </c>
      <c r="C44" s="84">
        <f t="shared" si="4"/>
        <v>98712.310000000027</v>
      </c>
      <c r="D44" s="84">
        <f t="shared" si="4"/>
        <v>95229.07</v>
      </c>
      <c r="E44" s="84">
        <f t="shared" si="4"/>
        <v>35450.959999999999</v>
      </c>
      <c r="F44" s="84">
        <f t="shared" si="4"/>
        <v>1022417.0900000001</v>
      </c>
      <c r="G44" s="84">
        <f t="shared" si="4"/>
        <v>48618.27</v>
      </c>
      <c r="H44" s="84">
        <f t="shared" si="4"/>
        <v>495893900.51999998</v>
      </c>
      <c r="I44" s="84">
        <f t="shared" si="4"/>
        <v>497296644.16000003</v>
      </c>
      <c r="J44" s="85">
        <f>SUMPRODUCT(J11:J40,I11:I40)/SUM(I11:I40)</f>
        <v>34.569390336230889</v>
      </c>
      <c r="K44" s="69"/>
      <c r="L44" s="96"/>
      <c r="M44" s="4"/>
      <c r="N44" s="60"/>
      <c r="O44" s="126"/>
      <c r="P44" s="126"/>
    </row>
    <row r="45" spans="1:16" ht="18" customHeight="1" x14ac:dyDescent="0.25">
      <c r="A45" s="132" t="s">
        <v>169</v>
      </c>
      <c r="B45" s="132"/>
      <c r="C45" s="132"/>
      <c r="D45" s="132"/>
      <c r="E45" s="132"/>
      <c r="F45" s="132"/>
      <c r="G45" s="132"/>
      <c r="H45" s="132"/>
      <c r="I45" s="132"/>
      <c r="J45" s="132"/>
      <c r="K45" s="69"/>
      <c r="L45" s="96"/>
      <c r="M45" s="4"/>
      <c r="N45" s="60"/>
      <c r="O45" s="109"/>
      <c r="P45" s="109"/>
    </row>
    <row r="46" spans="1:16" x14ac:dyDescent="0.25"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4"/>
      <c r="P46" s="4"/>
    </row>
    <row r="47" spans="1:16" x14ac:dyDescent="0.25">
      <c r="A47" s="78" t="s">
        <v>53</v>
      </c>
      <c r="B47" s="77"/>
      <c r="C47" s="77"/>
      <c r="D47" s="77"/>
      <c r="E47" s="78" t="s">
        <v>57</v>
      </c>
      <c r="F47" s="78"/>
      <c r="G47" s="33"/>
      <c r="H47" s="33"/>
      <c r="I47" s="33"/>
      <c r="J47" s="33"/>
      <c r="K47" s="4"/>
      <c r="L47" s="4"/>
      <c r="M47" s="4"/>
      <c r="N47" s="4"/>
      <c r="O47" s="74"/>
      <c r="P47" s="4"/>
    </row>
    <row r="48" spans="1:16" ht="11.25" customHeight="1" x14ac:dyDescent="0.25">
      <c r="A48" s="76" t="s">
        <v>44</v>
      </c>
      <c r="B48" s="13"/>
      <c r="C48" s="13"/>
      <c r="D48" s="13"/>
      <c r="E48" s="13" t="s">
        <v>10</v>
      </c>
      <c r="F48" s="13"/>
      <c r="H48" s="15" t="s">
        <v>12</v>
      </c>
      <c r="I48" s="79"/>
      <c r="J48" s="13" t="s">
        <v>11</v>
      </c>
      <c r="K48" s="63"/>
      <c r="L48" s="63"/>
      <c r="M48" s="63"/>
      <c r="N48" s="62"/>
      <c r="O48" s="74"/>
      <c r="P48" s="4"/>
    </row>
    <row r="49" spans="1:16" ht="11.25" customHeight="1" x14ac:dyDescent="0.25">
      <c r="A49" s="76"/>
      <c r="B49" s="13"/>
      <c r="C49" s="13"/>
      <c r="D49" s="13"/>
      <c r="E49" s="13"/>
      <c r="F49" s="13"/>
      <c r="G49" s="13"/>
      <c r="H49" s="79"/>
      <c r="I49" s="79"/>
      <c r="J49" s="79"/>
      <c r="K49" s="63"/>
      <c r="L49" s="63"/>
      <c r="M49" s="63"/>
      <c r="N49" s="62"/>
      <c r="O49" s="74"/>
      <c r="P49" s="4"/>
    </row>
    <row r="50" spans="1:16" x14ac:dyDescent="0.25">
      <c r="A50" s="78" t="s">
        <v>45</v>
      </c>
      <c r="B50" s="78"/>
      <c r="C50" s="78"/>
      <c r="D50" s="78"/>
      <c r="E50" s="78" t="s">
        <v>58</v>
      </c>
      <c r="F50" s="78"/>
      <c r="G50" s="33"/>
      <c r="H50" s="33"/>
      <c r="I50" s="33"/>
      <c r="J50" s="33"/>
      <c r="K50" s="4"/>
      <c r="L50" s="4"/>
      <c r="M50" s="4"/>
      <c r="N50" s="75"/>
      <c r="O50" s="74"/>
      <c r="P50" s="4"/>
    </row>
    <row r="51" spans="1:16" ht="12" customHeight="1" x14ac:dyDescent="0.25">
      <c r="A51" s="76" t="s">
        <v>46</v>
      </c>
      <c r="B51" s="13"/>
      <c r="C51" s="13"/>
      <c r="D51" s="13"/>
      <c r="E51" s="13" t="s">
        <v>10</v>
      </c>
      <c r="F51" s="13"/>
      <c r="H51" s="15" t="s">
        <v>12</v>
      </c>
      <c r="I51" s="79"/>
      <c r="J51" s="13" t="s">
        <v>11</v>
      </c>
      <c r="K51" s="63"/>
      <c r="L51" s="63"/>
      <c r="M51" s="63"/>
      <c r="N51" s="63"/>
      <c r="O51" s="74"/>
      <c r="P51" s="4"/>
    </row>
    <row r="52" spans="1:16" x14ac:dyDescent="0.25">
      <c r="H52" s="4"/>
      <c r="I52" s="4"/>
      <c r="J52" s="4"/>
      <c r="K52" s="4"/>
      <c r="L52" s="4"/>
      <c r="M52" s="4"/>
      <c r="N52" s="75"/>
      <c r="O52" s="74"/>
      <c r="P52" s="4"/>
    </row>
    <row r="53" spans="1:16" x14ac:dyDescent="0.25">
      <c r="K53" s="4"/>
      <c r="L53" s="4"/>
      <c r="M53" s="4"/>
      <c r="N53" s="4"/>
      <c r="O53" s="74"/>
      <c r="P53" s="4"/>
    </row>
  </sheetData>
  <mergeCells count="13">
    <mergeCell ref="A45:J45"/>
    <mergeCell ref="A8:A10"/>
    <mergeCell ref="I8:I10"/>
    <mergeCell ref="J8:J10"/>
    <mergeCell ref="B9:B10"/>
    <mergeCell ref="O44:P44"/>
    <mergeCell ref="B8:H8"/>
    <mergeCell ref="C9:C10"/>
    <mergeCell ref="D9:D10"/>
    <mergeCell ref="E9:E10"/>
    <mergeCell ref="G9:G10"/>
    <mergeCell ref="H9:H10"/>
    <mergeCell ref="F9:F10"/>
  </mergeCells>
  <pageMargins left="0.78740157480314965" right="0.39370078740157483" top="0.59055118110236227" bottom="0.59055118110236227" header="0.31496062992125984" footer="0.31496062992125984"/>
  <pageSetup paperSize="9" scale="88" orientation="portrait" horizontalDpi="300" verticalDpi="300" r:id="rId1"/>
  <ignoredErrors>
    <ignoredError sqref="I25:I39 C44:H44 I11:I2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3"/>
  <sheetViews>
    <sheetView topLeftCell="AB1" workbookViewId="0">
      <selection activeCell="AL3" sqref="AL3:AL32"/>
    </sheetView>
  </sheetViews>
  <sheetFormatPr defaultRowHeight="15" x14ac:dyDescent="0.25"/>
  <cols>
    <col min="32" max="32" width="10.140625" customWidth="1"/>
    <col min="37" max="37" width="6.7109375" customWidth="1"/>
    <col min="38" max="38" width="12" customWidth="1"/>
  </cols>
  <sheetData>
    <row r="1" spans="1:42" x14ac:dyDescent="0.25">
      <c r="A1" s="59" t="s">
        <v>87</v>
      </c>
      <c r="G1" t="s">
        <v>95</v>
      </c>
      <c r="M1" t="s">
        <v>78</v>
      </c>
      <c r="S1" t="s">
        <v>103</v>
      </c>
      <c r="Y1" t="s">
        <v>114</v>
      </c>
      <c r="AE1" t="s">
        <v>125</v>
      </c>
      <c r="AK1" t="s">
        <v>126</v>
      </c>
    </row>
    <row r="2" spans="1:42" x14ac:dyDescent="0.25">
      <c r="A2" t="s">
        <v>68</v>
      </c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68</v>
      </c>
      <c r="H2" t="s">
        <v>69</v>
      </c>
      <c r="I2" t="s">
        <v>70</v>
      </c>
      <c r="J2" t="s">
        <v>71</v>
      </c>
      <c r="K2" t="s">
        <v>72</v>
      </c>
      <c r="L2" t="s">
        <v>73</v>
      </c>
      <c r="M2" t="s">
        <v>68</v>
      </c>
      <c r="N2" t="s">
        <v>69</v>
      </c>
      <c r="O2" t="s">
        <v>70</v>
      </c>
      <c r="P2" t="s">
        <v>71</v>
      </c>
      <c r="Q2" t="s">
        <v>72</v>
      </c>
      <c r="R2" t="s">
        <v>73</v>
      </c>
      <c r="S2" t="s">
        <v>68</v>
      </c>
      <c r="T2" t="s">
        <v>69</v>
      </c>
      <c r="U2" t="s">
        <v>70</v>
      </c>
      <c r="V2" t="s">
        <v>71</v>
      </c>
      <c r="W2" t="s">
        <v>72</v>
      </c>
      <c r="X2" t="s">
        <v>73</v>
      </c>
      <c r="Y2" t="s">
        <v>68</v>
      </c>
      <c r="Z2" t="s">
        <v>69</v>
      </c>
      <c r="AA2" t="s">
        <v>70</v>
      </c>
      <c r="AB2" t="s">
        <v>71</v>
      </c>
      <c r="AC2" t="s">
        <v>72</v>
      </c>
      <c r="AD2" t="s">
        <v>73</v>
      </c>
      <c r="AE2" t="s">
        <v>68</v>
      </c>
      <c r="AF2" t="s">
        <v>69</v>
      </c>
      <c r="AG2" t="s">
        <v>70</v>
      </c>
      <c r="AH2" t="s">
        <v>71</v>
      </c>
      <c r="AI2" t="s">
        <v>72</v>
      </c>
      <c r="AJ2" t="s">
        <v>73</v>
      </c>
      <c r="AK2" t="s">
        <v>68</v>
      </c>
      <c r="AL2" t="s">
        <v>69</v>
      </c>
      <c r="AM2" t="s">
        <v>70</v>
      </c>
      <c r="AN2" t="s">
        <v>127</v>
      </c>
      <c r="AO2" t="s">
        <v>72</v>
      </c>
      <c r="AP2" t="s">
        <v>73</v>
      </c>
    </row>
    <row r="3" spans="1:42" x14ac:dyDescent="0.25">
      <c r="A3">
        <v>1</v>
      </c>
      <c r="B3" s="110">
        <v>1369.35</v>
      </c>
      <c r="C3">
        <v>42.798999999999999</v>
      </c>
      <c r="D3">
        <v>2.72</v>
      </c>
      <c r="E3">
        <v>15.78</v>
      </c>
      <c r="F3" t="s">
        <v>74</v>
      </c>
      <c r="G3">
        <v>1</v>
      </c>
      <c r="H3" s="110">
        <v>1709.59</v>
      </c>
      <c r="I3">
        <v>207.07599999999999</v>
      </c>
      <c r="J3">
        <v>3.13</v>
      </c>
      <c r="K3">
        <v>15.06</v>
      </c>
      <c r="L3" t="s">
        <v>77</v>
      </c>
      <c r="M3">
        <v>1</v>
      </c>
      <c r="N3" s="110">
        <v>0</v>
      </c>
      <c r="O3">
        <v>0</v>
      </c>
      <c r="P3">
        <v>1.07</v>
      </c>
      <c r="Q3" t="s">
        <v>79</v>
      </c>
      <c r="R3" t="s">
        <v>80</v>
      </c>
      <c r="S3">
        <v>1</v>
      </c>
      <c r="T3" s="110">
        <v>733.24</v>
      </c>
      <c r="U3">
        <v>140.71700000000001</v>
      </c>
      <c r="V3">
        <v>2.67</v>
      </c>
      <c r="W3">
        <v>15.79</v>
      </c>
      <c r="X3" t="s">
        <v>74</v>
      </c>
      <c r="Y3">
        <v>1</v>
      </c>
      <c r="Z3" s="110">
        <v>691.26</v>
      </c>
      <c r="AA3">
        <v>57.475999999999999</v>
      </c>
      <c r="AB3">
        <v>2.15</v>
      </c>
      <c r="AC3">
        <v>15.99</v>
      </c>
      <c r="AD3" t="s">
        <v>74</v>
      </c>
      <c r="AE3">
        <v>1</v>
      </c>
      <c r="AF3" s="110">
        <v>25613.86</v>
      </c>
      <c r="AG3">
        <v>156.608</v>
      </c>
      <c r="AH3">
        <v>3.35</v>
      </c>
      <c r="AI3">
        <v>10.37</v>
      </c>
      <c r="AJ3" t="s">
        <v>74</v>
      </c>
      <c r="AK3">
        <v>1</v>
      </c>
      <c r="AL3">
        <v>17548271.25</v>
      </c>
      <c r="AM3">
        <v>1318.749</v>
      </c>
      <c r="AN3">
        <v>40.159999999999997</v>
      </c>
      <c r="AO3" t="s">
        <v>128</v>
      </c>
      <c r="AP3" t="s">
        <v>73</v>
      </c>
    </row>
    <row r="4" spans="1:42" x14ac:dyDescent="0.25">
      <c r="A4">
        <v>2</v>
      </c>
      <c r="B4" s="110">
        <v>1384.73</v>
      </c>
      <c r="C4">
        <v>46.512999999999998</v>
      </c>
      <c r="D4">
        <v>2.71</v>
      </c>
      <c r="E4">
        <v>17.25</v>
      </c>
      <c r="F4" t="s">
        <v>74</v>
      </c>
      <c r="G4">
        <v>2</v>
      </c>
      <c r="H4" s="110">
        <v>1773.6</v>
      </c>
      <c r="I4">
        <v>184.88</v>
      </c>
      <c r="J4">
        <v>3.06</v>
      </c>
      <c r="K4">
        <v>15.61</v>
      </c>
      <c r="L4" t="s">
        <v>77</v>
      </c>
      <c r="M4">
        <v>2</v>
      </c>
      <c r="N4" s="110">
        <v>0</v>
      </c>
      <c r="O4">
        <v>0</v>
      </c>
      <c r="P4">
        <v>1.08</v>
      </c>
      <c r="Q4" t="s">
        <v>79</v>
      </c>
      <c r="R4" t="s">
        <v>80</v>
      </c>
      <c r="S4">
        <v>2</v>
      </c>
      <c r="T4" s="110">
        <v>652.12</v>
      </c>
      <c r="U4">
        <v>109.508</v>
      </c>
      <c r="V4">
        <v>2.66</v>
      </c>
      <c r="W4">
        <v>17.39</v>
      </c>
      <c r="X4" t="s">
        <v>74</v>
      </c>
      <c r="Y4">
        <v>2</v>
      </c>
      <c r="Z4" s="110">
        <v>850.38</v>
      </c>
      <c r="AA4">
        <v>108.102</v>
      </c>
      <c r="AB4">
        <v>2.15</v>
      </c>
      <c r="AC4">
        <v>17.29</v>
      </c>
      <c r="AD4" t="s">
        <v>74</v>
      </c>
      <c r="AE4">
        <v>2</v>
      </c>
      <c r="AF4" s="110">
        <v>24232.17</v>
      </c>
      <c r="AG4">
        <v>140.89599999999999</v>
      </c>
      <c r="AH4">
        <v>3.37</v>
      </c>
      <c r="AI4">
        <v>11.29</v>
      </c>
      <c r="AJ4" t="s">
        <v>74</v>
      </c>
      <c r="AK4">
        <v>2</v>
      </c>
      <c r="AL4">
        <v>16088476</v>
      </c>
      <c r="AM4">
        <v>1091.3019999999999</v>
      </c>
      <c r="AN4">
        <v>39.380000000000003</v>
      </c>
      <c r="AO4" t="s">
        <v>129</v>
      </c>
      <c r="AP4" t="s">
        <v>80</v>
      </c>
    </row>
    <row r="5" spans="1:42" x14ac:dyDescent="0.25">
      <c r="A5">
        <v>3</v>
      </c>
      <c r="B5" s="110">
        <v>1610.53</v>
      </c>
      <c r="C5">
        <v>73.840999999999994</v>
      </c>
      <c r="D5">
        <v>2.76</v>
      </c>
      <c r="E5">
        <v>17.23</v>
      </c>
      <c r="F5" t="s">
        <v>75</v>
      </c>
      <c r="G5">
        <v>3</v>
      </c>
      <c r="H5" s="110">
        <v>1898.79</v>
      </c>
      <c r="I5">
        <v>226.506</v>
      </c>
      <c r="J5">
        <v>3.1</v>
      </c>
      <c r="K5">
        <v>16.3</v>
      </c>
      <c r="L5" t="s">
        <v>75</v>
      </c>
      <c r="M5">
        <v>3</v>
      </c>
      <c r="N5" s="110">
        <v>0</v>
      </c>
      <c r="O5">
        <v>0</v>
      </c>
      <c r="P5">
        <v>1.0900000000000001</v>
      </c>
      <c r="Q5" t="s">
        <v>79</v>
      </c>
      <c r="R5" t="s">
        <v>81</v>
      </c>
      <c r="S5">
        <v>3</v>
      </c>
      <c r="T5" s="110">
        <v>694.27</v>
      </c>
      <c r="U5">
        <v>128.64599999999999</v>
      </c>
      <c r="V5">
        <v>2.63</v>
      </c>
      <c r="W5">
        <v>17.46</v>
      </c>
      <c r="X5" t="s">
        <v>75</v>
      </c>
      <c r="Y5">
        <v>3</v>
      </c>
      <c r="Z5" s="110">
        <v>1031.6300000000001</v>
      </c>
      <c r="AA5">
        <v>137.01900000000001</v>
      </c>
      <c r="AB5">
        <v>2.17</v>
      </c>
      <c r="AC5">
        <v>17.41</v>
      </c>
      <c r="AD5" t="s">
        <v>75</v>
      </c>
      <c r="AE5">
        <v>3</v>
      </c>
      <c r="AF5" s="110">
        <v>21061.21</v>
      </c>
      <c r="AG5">
        <v>109.4</v>
      </c>
      <c r="AH5">
        <v>3.37</v>
      </c>
      <c r="AI5">
        <v>11.66</v>
      </c>
      <c r="AJ5" t="s">
        <v>75</v>
      </c>
      <c r="AK5">
        <v>3</v>
      </c>
      <c r="AL5">
        <v>16450697.5</v>
      </c>
      <c r="AM5">
        <v>1079.3720000000001</v>
      </c>
      <c r="AN5">
        <v>39.97</v>
      </c>
      <c r="AO5" t="s">
        <v>130</v>
      </c>
      <c r="AP5" t="s">
        <v>81</v>
      </c>
    </row>
    <row r="6" spans="1:42" x14ac:dyDescent="0.25">
      <c r="A6">
        <v>4</v>
      </c>
      <c r="B6" s="110">
        <v>1520.15</v>
      </c>
      <c r="C6">
        <v>54.158999999999999</v>
      </c>
      <c r="D6">
        <v>2.78</v>
      </c>
      <c r="E6">
        <v>21.42</v>
      </c>
      <c r="F6" t="s">
        <v>75</v>
      </c>
      <c r="G6">
        <v>4</v>
      </c>
      <c r="H6" s="110">
        <v>1874.48</v>
      </c>
      <c r="I6">
        <v>226.476</v>
      </c>
      <c r="J6">
        <v>3.14</v>
      </c>
      <c r="K6">
        <v>18.93</v>
      </c>
      <c r="L6" t="s">
        <v>75</v>
      </c>
      <c r="M6">
        <v>4</v>
      </c>
      <c r="N6" s="110">
        <v>0</v>
      </c>
      <c r="O6">
        <v>0</v>
      </c>
      <c r="P6">
        <v>1.1200000000000001</v>
      </c>
      <c r="Q6" t="s">
        <v>79</v>
      </c>
      <c r="R6" t="s">
        <v>81</v>
      </c>
      <c r="S6">
        <v>4</v>
      </c>
      <c r="T6" s="110">
        <v>782.39</v>
      </c>
      <c r="U6">
        <v>164.82900000000001</v>
      </c>
      <c r="V6">
        <v>2.65</v>
      </c>
      <c r="W6">
        <v>19.95</v>
      </c>
      <c r="X6" t="s">
        <v>75</v>
      </c>
      <c r="Y6">
        <v>4</v>
      </c>
      <c r="Z6" s="110">
        <v>870.31</v>
      </c>
      <c r="AA6">
        <v>101.643</v>
      </c>
      <c r="AB6">
        <v>2.17</v>
      </c>
      <c r="AC6">
        <v>20.149999999999999</v>
      </c>
      <c r="AD6" t="s">
        <v>75</v>
      </c>
      <c r="AE6">
        <v>4</v>
      </c>
      <c r="AF6" s="110">
        <v>20730.3</v>
      </c>
      <c r="AG6">
        <v>101.56399999999999</v>
      </c>
      <c r="AH6">
        <v>3.37</v>
      </c>
      <c r="AI6">
        <v>13.55</v>
      </c>
      <c r="AJ6" t="s">
        <v>75</v>
      </c>
      <c r="AK6">
        <v>4</v>
      </c>
      <c r="AL6">
        <v>17066927.379999999</v>
      </c>
      <c r="AM6">
        <v>1143.413</v>
      </c>
      <c r="AN6">
        <v>40.619999999999997</v>
      </c>
      <c r="AO6" t="s">
        <v>131</v>
      </c>
      <c r="AP6" t="s">
        <v>81</v>
      </c>
    </row>
    <row r="7" spans="1:42" x14ac:dyDescent="0.25">
      <c r="A7">
        <v>5</v>
      </c>
      <c r="B7" s="110">
        <v>1366.36</v>
      </c>
      <c r="C7">
        <v>223.309</v>
      </c>
      <c r="D7">
        <v>2.66</v>
      </c>
      <c r="E7">
        <v>23.1</v>
      </c>
      <c r="F7" t="s">
        <v>74</v>
      </c>
      <c r="G7">
        <v>5</v>
      </c>
      <c r="H7" s="110">
        <v>1642.18</v>
      </c>
      <c r="I7">
        <v>161.72499999999999</v>
      </c>
      <c r="J7">
        <v>3.06</v>
      </c>
      <c r="K7">
        <v>20.37</v>
      </c>
      <c r="L7" t="s">
        <v>74</v>
      </c>
      <c r="M7">
        <v>5</v>
      </c>
      <c r="N7" s="110">
        <v>0</v>
      </c>
      <c r="O7">
        <v>0</v>
      </c>
      <c r="P7">
        <v>1.1399999999999999</v>
      </c>
      <c r="Q7" t="s">
        <v>79</v>
      </c>
      <c r="R7" t="s">
        <v>80</v>
      </c>
      <c r="S7">
        <v>5</v>
      </c>
      <c r="T7" s="110">
        <v>627.52</v>
      </c>
      <c r="U7">
        <v>104.517</v>
      </c>
      <c r="V7">
        <v>2.65</v>
      </c>
      <c r="W7">
        <v>21.65</v>
      </c>
      <c r="X7" t="s">
        <v>74</v>
      </c>
      <c r="Y7">
        <v>5</v>
      </c>
      <c r="Z7" s="110">
        <v>672.77</v>
      </c>
      <c r="AA7">
        <v>57.372999999999998</v>
      </c>
      <c r="AB7">
        <v>2.16</v>
      </c>
      <c r="AC7">
        <v>21.44</v>
      </c>
      <c r="AD7" t="s">
        <v>74</v>
      </c>
      <c r="AE7">
        <v>5</v>
      </c>
      <c r="AF7" s="110">
        <v>26752.34</v>
      </c>
      <c r="AG7">
        <v>176.43299999999999</v>
      </c>
      <c r="AH7">
        <v>3.35</v>
      </c>
      <c r="AI7">
        <v>13.49</v>
      </c>
      <c r="AJ7" t="s">
        <v>74</v>
      </c>
      <c r="AK7">
        <v>5</v>
      </c>
      <c r="AL7">
        <v>18043206.25</v>
      </c>
      <c r="AM7" t="s">
        <v>132</v>
      </c>
      <c r="AN7" t="s">
        <v>133</v>
      </c>
      <c r="AO7" t="s">
        <v>134</v>
      </c>
      <c r="AP7" t="s">
        <v>73</v>
      </c>
    </row>
    <row r="8" spans="1:42" x14ac:dyDescent="0.25">
      <c r="A8">
        <v>6</v>
      </c>
      <c r="B8" s="110">
        <v>1123.4000000000001</v>
      </c>
      <c r="C8">
        <v>38.851999999999997</v>
      </c>
      <c r="D8">
        <v>2.76</v>
      </c>
      <c r="E8">
        <v>22.67</v>
      </c>
      <c r="F8" t="s">
        <v>74</v>
      </c>
      <c r="G8">
        <v>6</v>
      </c>
      <c r="H8" s="110">
        <v>1636.51</v>
      </c>
      <c r="I8">
        <v>166.64500000000001</v>
      </c>
      <c r="J8">
        <v>3.16</v>
      </c>
      <c r="K8">
        <v>21.05</v>
      </c>
      <c r="L8" t="s">
        <v>74</v>
      </c>
      <c r="M8">
        <v>6</v>
      </c>
      <c r="N8" s="110">
        <v>0</v>
      </c>
      <c r="O8">
        <v>0</v>
      </c>
      <c r="P8" t="s">
        <v>82</v>
      </c>
      <c r="Q8" t="s">
        <v>83</v>
      </c>
      <c r="R8" t="s">
        <v>73</v>
      </c>
      <c r="S8">
        <v>6</v>
      </c>
      <c r="T8" s="110">
        <v>601</v>
      </c>
      <c r="U8">
        <v>96.635000000000005</v>
      </c>
      <c r="V8">
        <v>2.65</v>
      </c>
      <c r="W8">
        <v>22.49</v>
      </c>
      <c r="X8" t="s">
        <v>74</v>
      </c>
      <c r="Y8">
        <v>6</v>
      </c>
      <c r="Z8" s="110">
        <v>757.49</v>
      </c>
      <c r="AA8">
        <v>88.131</v>
      </c>
      <c r="AB8">
        <v>2.1800000000000002</v>
      </c>
      <c r="AC8">
        <v>21.94</v>
      </c>
      <c r="AD8" t="s">
        <v>74</v>
      </c>
      <c r="AE8">
        <v>6</v>
      </c>
      <c r="AF8" s="110">
        <v>26132.33</v>
      </c>
      <c r="AG8">
        <v>167.899</v>
      </c>
      <c r="AH8">
        <v>3.35</v>
      </c>
      <c r="AI8">
        <v>13.94</v>
      </c>
      <c r="AJ8" t="s">
        <v>74</v>
      </c>
      <c r="AK8">
        <v>6</v>
      </c>
      <c r="AL8">
        <v>17788063.379999999</v>
      </c>
      <c r="AM8">
        <v>1280.895</v>
      </c>
      <c r="AN8">
        <v>40.159999999999997</v>
      </c>
      <c r="AO8" t="s">
        <v>135</v>
      </c>
      <c r="AP8" t="s">
        <v>80</v>
      </c>
    </row>
    <row r="9" spans="1:42" x14ac:dyDescent="0.25">
      <c r="A9">
        <v>7</v>
      </c>
      <c r="B9" s="110">
        <v>1273.01</v>
      </c>
      <c r="C9">
        <v>40.777999999999999</v>
      </c>
      <c r="D9">
        <v>2.73</v>
      </c>
      <c r="E9">
        <v>18.010000000000002</v>
      </c>
      <c r="F9" t="s">
        <v>74</v>
      </c>
      <c r="G9">
        <v>7</v>
      </c>
      <c r="H9" s="110">
        <v>1659.15</v>
      </c>
      <c r="I9">
        <v>169.012</v>
      </c>
      <c r="J9">
        <v>3.05</v>
      </c>
      <c r="K9">
        <v>16.690000000000001</v>
      </c>
      <c r="L9" t="s">
        <v>74</v>
      </c>
      <c r="M9">
        <v>7</v>
      </c>
      <c r="N9" s="110">
        <v>0</v>
      </c>
      <c r="O9">
        <v>0</v>
      </c>
      <c r="P9">
        <v>1.17</v>
      </c>
      <c r="Q9">
        <v>22.52</v>
      </c>
      <c r="R9" t="s">
        <v>77</v>
      </c>
      <c r="S9">
        <v>7</v>
      </c>
      <c r="T9" s="110">
        <v>583.79</v>
      </c>
      <c r="U9" t="s">
        <v>104</v>
      </c>
      <c r="V9">
        <v>2.62</v>
      </c>
      <c r="W9" t="s">
        <v>105</v>
      </c>
      <c r="X9" t="s">
        <v>73</v>
      </c>
      <c r="Y9">
        <v>7</v>
      </c>
      <c r="Z9" s="110">
        <v>756.93</v>
      </c>
      <c r="AA9" t="s">
        <v>115</v>
      </c>
      <c r="AB9" t="s">
        <v>116</v>
      </c>
      <c r="AC9" t="s">
        <v>117</v>
      </c>
      <c r="AD9" t="s">
        <v>73</v>
      </c>
      <c r="AE9">
        <v>7</v>
      </c>
      <c r="AF9" s="110">
        <v>25571.32</v>
      </c>
      <c r="AG9">
        <v>160.80600000000001</v>
      </c>
      <c r="AH9">
        <v>3.32</v>
      </c>
      <c r="AI9">
        <v>11.51</v>
      </c>
      <c r="AJ9" t="s">
        <v>74</v>
      </c>
      <c r="AK9">
        <v>7</v>
      </c>
      <c r="AL9">
        <v>17187457.129999999</v>
      </c>
      <c r="AM9">
        <v>1196.625</v>
      </c>
      <c r="AN9">
        <v>40.36</v>
      </c>
      <c r="AO9" t="s">
        <v>136</v>
      </c>
      <c r="AP9" t="s">
        <v>80</v>
      </c>
    </row>
    <row r="10" spans="1:42" x14ac:dyDescent="0.25">
      <c r="A10">
        <v>8</v>
      </c>
      <c r="B10" s="110">
        <v>1262.25</v>
      </c>
      <c r="C10">
        <v>41.048999999999999</v>
      </c>
      <c r="D10">
        <v>2.67</v>
      </c>
      <c r="E10">
        <v>19.84</v>
      </c>
      <c r="F10" t="s">
        <v>74</v>
      </c>
      <c r="G10">
        <v>8</v>
      </c>
      <c r="H10" s="110">
        <v>1772.96</v>
      </c>
      <c r="I10">
        <v>206.488</v>
      </c>
      <c r="J10">
        <v>3.17</v>
      </c>
      <c r="K10">
        <v>18.02</v>
      </c>
      <c r="L10" t="s">
        <v>77</v>
      </c>
      <c r="M10">
        <v>8</v>
      </c>
      <c r="N10" s="110">
        <v>0</v>
      </c>
      <c r="O10">
        <v>0</v>
      </c>
      <c r="P10">
        <v>1.18</v>
      </c>
      <c r="Q10">
        <v>24.33</v>
      </c>
      <c r="R10" t="s">
        <v>77</v>
      </c>
      <c r="S10">
        <v>8</v>
      </c>
      <c r="T10" s="110">
        <v>709.45</v>
      </c>
      <c r="U10">
        <v>135.71899999999999</v>
      </c>
      <c r="V10">
        <v>2.64</v>
      </c>
      <c r="W10">
        <v>19.02</v>
      </c>
      <c r="X10" t="s">
        <v>74</v>
      </c>
      <c r="Y10">
        <v>8</v>
      </c>
      <c r="Z10" s="110">
        <v>855.66</v>
      </c>
      <c r="AA10">
        <v>116.218</v>
      </c>
      <c r="AB10">
        <v>2.17</v>
      </c>
      <c r="AC10">
        <v>19.149999999999999</v>
      </c>
      <c r="AD10" t="s">
        <v>74</v>
      </c>
      <c r="AE10">
        <v>8</v>
      </c>
      <c r="AF10" s="110">
        <v>27476.35</v>
      </c>
      <c r="AG10">
        <v>184.29</v>
      </c>
      <c r="AH10">
        <v>3.34</v>
      </c>
      <c r="AI10">
        <v>12.14</v>
      </c>
      <c r="AJ10" t="s">
        <v>74</v>
      </c>
      <c r="AK10">
        <v>8</v>
      </c>
      <c r="AL10">
        <v>17351723.190000001</v>
      </c>
      <c r="AM10">
        <v>1213.463</v>
      </c>
      <c r="AN10">
        <v>40.729999999999997</v>
      </c>
      <c r="AO10" t="s">
        <v>134</v>
      </c>
      <c r="AP10" t="s">
        <v>80</v>
      </c>
    </row>
    <row r="11" spans="1:42" x14ac:dyDescent="0.25">
      <c r="A11">
        <v>9</v>
      </c>
      <c r="B11" s="110">
        <v>1319.16</v>
      </c>
      <c r="C11">
        <v>42.826000000000001</v>
      </c>
      <c r="D11">
        <v>2.66</v>
      </c>
      <c r="E11">
        <v>16.72</v>
      </c>
      <c r="F11" t="s">
        <v>74</v>
      </c>
      <c r="G11">
        <v>9</v>
      </c>
      <c r="H11" s="110">
        <v>1803.56</v>
      </c>
      <c r="I11">
        <v>206.19</v>
      </c>
      <c r="J11">
        <v>3.01</v>
      </c>
      <c r="K11">
        <v>15.58</v>
      </c>
      <c r="L11" t="s">
        <v>77</v>
      </c>
      <c r="M11">
        <v>9</v>
      </c>
      <c r="N11" s="110">
        <v>0</v>
      </c>
      <c r="O11">
        <v>0</v>
      </c>
      <c r="P11">
        <v>1.1599999999999999</v>
      </c>
      <c r="Q11">
        <v>21.81</v>
      </c>
      <c r="R11" t="s">
        <v>77</v>
      </c>
      <c r="S11">
        <v>9</v>
      </c>
      <c r="T11" s="110">
        <v>616.53</v>
      </c>
      <c r="U11">
        <v>101.14100000000001</v>
      </c>
      <c r="V11">
        <v>2.62</v>
      </c>
      <c r="W11">
        <v>17.21</v>
      </c>
      <c r="X11" t="s">
        <v>74</v>
      </c>
      <c r="Y11">
        <v>9</v>
      </c>
      <c r="Z11" s="110">
        <v>723.08</v>
      </c>
      <c r="AA11">
        <v>65.117000000000004</v>
      </c>
      <c r="AB11">
        <v>2.16</v>
      </c>
      <c r="AC11">
        <v>16.43</v>
      </c>
      <c r="AD11" t="s">
        <v>74</v>
      </c>
      <c r="AE11">
        <v>9</v>
      </c>
      <c r="AF11" s="110">
        <v>26188.47</v>
      </c>
      <c r="AG11">
        <v>169.27600000000001</v>
      </c>
      <c r="AH11">
        <v>3.36</v>
      </c>
      <c r="AI11">
        <v>10.61</v>
      </c>
      <c r="AJ11" t="s">
        <v>74</v>
      </c>
      <c r="AK11">
        <v>9</v>
      </c>
      <c r="AL11">
        <v>16975692.940000001</v>
      </c>
      <c r="AM11">
        <v>1140.058</v>
      </c>
      <c r="AN11">
        <v>41.25</v>
      </c>
      <c r="AO11" t="s">
        <v>137</v>
      </c>
      <c r="AP11" t="s">
        <v>80</v>
      </c>
    </row>
    <row r="12" spans="1:42" x14ac:dyDescent="0.25">
      <c r="A12">
        <v>10</v>
      </c>
      <c r="B12" s="110">
        <v>1569.93</v>
      </c>
      <c r="C12">
        <v>62.613999999999997</v>
      </c>
      <c r="D12">
        <v>2.69</v>
      </c>
      <c r="E12">
        <v>15.53</v>
      </c>
      <c r="F12" t="s">
        <v>75</v>
      </c>
      <c r="G12">
        <v>10</v>
      </c>
      <c r="H12" s="110">
        <v>2156.5100000000002</v>
      </c>
      <c r="I12">
        <v>283.56599999999997</v>
      </c>
      <c r="J12">
        <v>3.12</v>
      </c>
      <c r="K12">
        <v>13.79</v>
      </c>
      <c r="M12">
        <v>10</v>
      </c>
      <c r="N12" s="110">
        <v>0</v>
      </c>
      <c r="O12">
        <v>0</v>
      </c>
      <c r="P12">
        <v>1.1599999999999999</v>
      </c>
      <c r="Q12">
        <v>21.22</v>
      </c>
      <c r="S12">
        <v>10</v>
      </c>
      <c r="T12" s="110">
        <v>827.11</v>
      </c>
      <c r="U12">
        <v>189.352</v>
      </c>
      <c r="V12">
        <v>2.65</v>
      </c>
      <c r="W12">
        <v>15.71</v>
      </c>
      <c r="X12" t="s">
        <v>75</v>
      </c>
      <c r="Y12">
        <v>10</v>
      </c>
      <c r="Z12" s="110">
        <v>975.13</v>
      </c>
      <c r="AA12">
        <v>130.09299999999999</v>
      </c>
      <c r="AB12">
        <v>2.1800000000000002</v>
      </c>
      <c r="AC12">
        <v>14.45</v>
      </c>
      <c r="AD12" t="s">
        <v>75</v>
      </c>
      <c r="AE12">
        <v>10</v>
      </c>
      <c r="AF12" s="110">
        <v>21540.49</v>
      </c>
      <c r="AG12">
        <v>113.371</v>
      </c>
      <c r="AH12">
        <v>3.33</v>
      </c>
      <c r="AI12">
        <v>10.1</v>
      </c>
      <c r="AJ12" t="s">
        <v>75</v>
      </c>
      <c r="AK12">
        <v>10</v>
      </c>
      <c r="AL12">
        <v>17480760.25</v>
      </c>
      <c r="AM12">
        <v>1200.4190000000001</v>
      </c>
      <c r="AN12">
        <v>41.59</v>
      </c>
      <c r="AO12" t="s">
        <v>138</v>
      </c>
      <c r="AP12" t="s">
        <v>81</v>
      </c>
    </row>
    <row r="13" spans="1:42" x14ac:dyDescent="0.25">
      <c r="A13">
        <v>11</v>
      </c>
      <c r="B13" s="110">
        <v>1338.51</v>
      </c>
      <c r="C13">
        <v>43.795000000000002</v>
      </c>
      <c r="D13">
        <v>2.7</v>
      </c>
      <c r="E13">
        <v>17.399999999999999</v>
      </c>
      <c r="F13" t="s">
        <v>75</v>
      </c>
      <c r="G13">
        <v>11</v>
      </c>
      <c r="H13" s="110">
        <v>1773.13</v>
      </c>
      <c r="I13">
        <v>196.12</v>
      </c>
      <c r="J13">
        <v>3.17</v>
      </c>
      <c r="K13">
        <v>15.83</v>
      </c>
      <c r="M13">
        <v>11</v>
      </c>
      <c r="N13" s="110">
        <v>0</v>
      </c>
      <c r="O13">
        <v>0</v>
      </c>
      <c r="P13">
        <v>1.18</v>
      </c>
      <c r="Q13">
        <v>22.7</v>
      </c>
      <c r="S13">
        <v>11</v>
      </c>
      <c r="T13" s="110">
        <v>705.22</v>
      </c>
      <c r="U13">
        <v>135.37100000000001</v>
      </c>
      <c r="V13">
        <v>2.68</v>
      </c>
      <c r="W13">
        <v>17.329999999999998</v>
      </c>
      <c r="X13" t="s">
        <v>75</v>
      </c>
      <c r="Y13">
        <v>11</v>
      </c>
      <c r="Z13" s="110">
        <v>736.84</v>
      </c>
      <c r="AA13">
        <v>97.194999999999993</v>
      </c>
      <c r="AB13">
        <v>2.11</v>
      </c>
      <c r="AC13">
        <v>16.93</v>
      </c>
      <c r="AD13" t="s">
        <v>75</v>
      </c>
      <c r="AE13">
        <v>11</v>
      </c>
      <c r="AF13" s="110">
        <v>21874.27</v>
      </c>
      <c r="AG13">
        <v>110.827</v>
      </c>
      <c r="AH13">
        <v>3.35</v>
      </c>
      <c r="AI13">
        <v>11.34</v>
      </c>
      <c r="AJ13" t="s">
        <v>75</v>
      </c>
      <c r="AK13">
        <v>11</v>
      </c>
      <c r="AL13">
        <v>17161378.059999999</v>
      </c>
      <c r="AM13">
        <v>1196.393</v>
      </c>
      <c r="AN13">
        <v>40.69</v>
      </c>
      <c r="AO13" t="s">
        <v>139</v>
      </c>
      <c r="AP13" t="s">
        <v>81</v>
      </c>
    </row>
    <row r="14" spans="1:42" x14ac:dyDescent="0.25">
      <c r="A14">
        <v>12</v>
      </c>
      <c r="B14" s="110">
        <v>1346.47</v>
      </c>
      <c r="C14">
        <v>44.543999999999997</v>
      </c>
      <c r="D14">
        <v>2.69</v>
      </c>
      <c r="E14">
        <v>19.34</v>
      </c>
      <c r="F14" t="s">
        <v>75</v>
      </c>
      <c r="G14">
        <v>12</v>
      </c>
      <c r="H14" s="110">
        <v>1822.59</v>
      </c>
      <c r="I14">
        <v>194.31200000000001</v>
      </c>
      <c r="J14">
        <v>3.1</v>
      </c>
      <c r="K14">
        <v>17.43</v>
      </c>
      <c r="M14">
        <v>12</v>
      </c>
      <c r="N14" s="110">
        <v>0</v>
      </c>
      <c r="O14">
        <v>0</v>
      </c>
      <c r="P14">
        <v>1.18</v>
      </c>
      <c r="Q14">
        <v>23.97</v>
      </c>
      <c r="S14">
        <v>12</v>
      </c>
      <c r="T14" s="110">
        <v>601</v>
      </c>
      <c r="U14">
        <v>96.884</v>
      </c>
      <c r="V14">
        <v>2.65</v>
      </c>
      <c r="W14">
        <v>18.760000000000002</v>
      </c>
      <c r="X14" t="s">
        <v>75</v>
      </c>
      <c r="Y14">
        <v>12</v>
      </c>
      <c r="Z14" s="110">
        <v>876.21</v>
      </c>
      <c r="AA14">
        <v>114.711</v>
      </c>
      <c r="AB14">
        <v>2.15</v>
      </c>
      <c r="AC14">
        <v>18.079999999999998</v>
      </c>
      <c r="AD14" t="s">
        <v>75</v>
      </c>
      <c r="AE14">
        <v>12</v>
      </c>
      <c r="AF14" s="110">
        <v>28383.29</v>
      </c>
      <c r="AG14">
        <v>207.36799999999999</v>
      </c>
      <c r="AH14">
        <v>3.36</v>
      </c>
      <c r="AI14">
        <v>10.73</v>
      </c>
      <c r="AJ14" t="s">
        <v>75</v>
      </c>
      <c r="AK14">
        <v>12</v>
      </c>
      <c r="AL14">
        <v>15514618.130000001</v>
      </c>
      <c r="AM14" t="s">
        <v>140</v>
      </c>
      <c r="AN14" t="s">
        <v>141</v>
      </c>
      <c r="AO14" t="s">
        <v>142</v>
      </c>
      <c r="AP14" t="s">
        <v>73</v>
      </c>
    </row>
    <row r="15" spans="1:42" x14ac:dyDescent="0.25">
      <c r="A15">
        <v>13</v>
      </c>
      <c r="B15" s="110">
        <v>1314.37</v>
      </c>
      <c r="C15">
        <v>42.787999999999997</v>
      </c>
      <c r="D15">
        <v>2.68</v>
      </c>
      <c r="E15">
        <v>20.440000000000001</v>
      </c>
      <c r="F15" t="s">
        <v>74</v>
      </c>
      <c r="G15">
        <v>13</v>
      </c>
      <c r="H15" s="110">
        <v>1846.84</v>
      </c>
      <c r="I15">
        <v>204.273</v>
      </c>
      <c r="J15">
        <v>3.12</v>
      </c>
      <c r="K15">
        <v>18.88</v>
      </c>
      <c r="L15" t="s">
        <v>74</v>
      </c>
      <c r="M15">
        <v>13</v>
      </c>
      <c r="N15" s="110">
        <v>0</v>
      </c>
      <c r="O15">
        <v>0</v>
      </c>
      <c r="P15">
        <v>1.18</v>
      </c>
      <c r="Q15">
        <v>25.32</v>
      </c>
      <c r="R15" t="s">
        <v>77</v>
      </c>
      <c r="S15">
        <v>13</v>
      </c>
      <c r="T15" s="110">
        <v>657.25</v>
      </c>
      <c r="U15">
        <v>117.407</v>
      </c>
      <c r="V15">
        <v>2.66</v>
      </c>
      <c r="W15">
        <v>20.2</v>
      </c>
      <c r="X15" t="s">
        <v>74</v>
      </c>
      <c r="Y15">
        <v>13</v>
      </c>
      <c r="Z15" s="110">
        <v>638.5</v>
      </c>
      <c r="AA15">
        <v>49.542999999999999</v>
      </c>
      <c r="AB15">
        <v>2.16</v>
      </c>
      <c r="AC15">
        <v>19.940000000000001</v>
      </c>
      <c r="AD15" t="s">
        <v>74</v>
      </c>
      <c r="AE15">
        <v>13</v>
      </c>
      <c r="AF15" s="110">
        <v>28222.42</v>
      </c>
      <c r="AG15">
        <v>201.20400000000001</v>
      </c>
      <c r="AH15">
        <v>3.34</v>
      </c>
      <c r="AI15">
        <v>12.63</v>
      </c>
      <c r="AJ15" t="s">
        <v>74</v>
      </c>
      <c r="AK15">
        <v>13</v>
      </c>
      <c r="AL15">
        <v>15034973.130000001</v>
      </c>
      <c r="AM15">
        <v>1355.127</v>
      </c>
      <c r="AN15">
        <v>46.38</v>
      </c>
      <c r="AO15" t="s">
        <v>143</v>
      </c>
      <c r="AP15" t="s">
        <v>80</v>
      </c>
    </row>
    <row r="16" spans="1:42" x14ac:dyDescent="0.25">
      <c r="A16">
        <v>14</v>
      </c>
      <c r="B16" s="110">
        <v>1434.54</v>
      </c>
      <c r="C16">
        <v>49.002000000000002</v>
      </c>
      <c r="D16">
        <v>2.69</v>
      </c>
      <c r="E16">
        <v>12.86</v>
      </c>
      <c r="F16" t="s">
        <v>74</v>
      </c>
      <c r="G16">
        <v>14</v>
      </c>
      <c r="H16" s="110">
        <v>1649.42</v>
      </c>
      <c r="I16">
        <v>151.977</v>
      </c>
      <c r="J16">
        <v>3.02</v>
      </c>
      <c r="K16">
        <v>12.08</v>
      </c>
      <c r="L16" t="s">
        <v>77</v>
      </c>
      <c r="M16">
        <v>14</v>
      </c>
      <c r="N16" s="110">
        <v>0</v>
      </c>
      <c r="O16">
        <v>0</v>
      </c>
      <c r="P16">
        <v>1.1399999999999999</v>
      </c>
      <c r="Q16">
        <v>18.05</v>
      </c>
      <c r="R16" t="s">
        <v>77</v>
      </c>
      <c r="S16">
        <v>14</v>
      </c>
      <c r="T16" s="110">
        <v>501.5</v>
      </c>
      <c r="U16">
        <v>65.076999999999998</v>
      </c>
      <c r="V16">
        <v>2.61</v>
      </c>
      <c r="W16">
        <v>13.88</v>
      </c>
      <c r="X16" t="s">
        <v>74</v>
      </c>
      <c r="Y16">
        <v>14</v>
      </c>
      <c r="Z16" s="110">
        <v>844.89</v>
      </c>
      <c r="AA16">
        <v>102.83499999999999</v>
      </c>
      <c r="AB16">
        <v>2.14</v>
      </c>
      <c r="AC16">
        <v>12.71</v>
      </c>
      <c r="AD16" t="s">
        <v>74</v>
      </c>
      <c r="AE16">
        <v>14</v>
      </c>
      <c r="AF16" s="110">
        <v>30537.02</v>
      </c>
      <c r="AG16">
        <v>221.078</v>
      </c>
      <c r="AH16">
        <v>3.32</v>
      </c>
      <c r="AI16">
        <v>7.97</v>
      </c>
      <c r="AJ16" t="s">
        <v>74</v>
      </c>
      <c r="AK16">
        <v>14</v>
      </c>
      <c r="AL16">
        <v>15710217.880000001</v>
      </c>
      <c r="AM16" t="s">
        <v>144</v>
      </c>
      <c r="AN16" t="s">
        <v>145</v>
      </c>
      <c r="AO16" t="s">
        <v>146</v>
      </c>
      <c r="AP16" t="s">
        <v>73</v>
      </c>
    </row>
    <row r="17" spans="1:42" x14ac:dyDescent="0.25">
      <c r="A17">
        <v>15</v>
      </c>
      <c r="B17" s="110">
        <v>1543.29</v>
      </c>
      <c r="C17">
        <v>54.62</v>
      </c>
      <c r="D17">
        <v>2.69</v>
      </c>
      <c r="E17">
        <v>11.75</v>
      </c>
      <c r="F17" t="s">
        <v>74</v>
      </c>
      <c r="G17">
        <v>15</v>
      </c>
      <c r="H17" s="110">
        <v>2069.09</v>
      </c>
      <c r="I17">
        <v>324.71100000000001</v>
      </c>
      <c r="J17">
        <v>3.09</v>
      </c>
      <c r="K17">
        <v>10.67</v>
      </c>
      <c r="L17" t="s">
        <v>77</v>
      </c>
      <c r="M17">
        <v>15</v>
      </c>
      <c r="N17" s="110">
        <v>0</v>
      </c>
      <c r="O17">
        <v>0</v>
      </c>
      <c r="P17">
        <v>1.1399999999999999</v>
      </c>
      <c r="Q17">
        <v>15.26</v>
      </c>
      <c r="R17" t="s">
        <v>77</v>
      </c>
      <c r="S17">
        <v>15</v>
      </c>
      <c r="T17" s="110">
        <v>762.61</v>
      </c>
      <c r="U17" t="s">
        <v>106</v>
      </c>
      <c r="V17">
        <v>2.61</v>
      </c>
      <c r="W17" t="s">
        <v>107</v>
      </c>
      <c r="X17" t="s">
        <v>73</v>
      </c>
      <c r="Y17">
        <v>15</v>
      </c>
      <c r="Z17" s="110">
        <v>927.77</v>
      </c>
      <c r="AA17">
        <v>105.95399999999999</v>
      </c>
      <c r="AB17">
        <v>2.19</v>
      </c>
      <c r="AC17">
        <v>12.36</v>
      </c>
      <c r="AD17" t="s">
        <v>74</v>
      </c>
      <c r="AE17">
        <v>15</v>
      </c>
      <c r="AF17" s="110">
        <v>34104.800000000003</v>
      </c>
      <c r="AG17">
        <v>278.02600000000001</v>
      </c>
      <c r="AH17">
        <v>3.35</v>
      </c>
      <c r="AI17">
        <v>7.16</v>
      </c>
      <c r="AJ17" t="s">
        <v>74</v>
      </c>
      <c r="AK17">
        <v>15</v>
      </c>
      <c r="AL17">
        <v>16042194.5</v>
      </c>
      <c r="AM17">
        <v>1035.316</v>
      </c>
      <c r="AN17">
        <v>39.68</v>
      </c>
      <c r="AO17" t="s">
        <v>147</v>
      </c>
      <c r="AP17" t="s">
        <v>80</v>
      </c>
    </row>
    <row r="18" spans="1:42" x14ac:dyDescent="0.25">
      <c r="A18">
        <v>16</v>
      </c>
      <c r="B18" s="110">
        <v>3939.96</v>
      </c>
      <c r="C18">
        <v>348.29199999999997</v>
      </c>
      <c r="D18">
        <v>2.66</v>
      </c>
      <c r="E18">
        <v>12.74</v>
      </c>
      <c r="F18" t="s">
        <v>77</v>
      </c>
      <c r="G18">
        <v>16</v>
      </c>
      <c r="H18" s="110">
        <v>2623.62</v>
      </c>
      <c r="I18">
        <v>406.363</v>
      </c>
      <c r="J18">
        <v>3.01</v>
      </c>
      <c r="K18">
        <v>12.57</v>
      </c>
      <c r="L18" t="s">
        <v>77</v>
      </c>
      <c r="M18">
        <v>16</v>
      </c>
      <c r="N18" s="110">
        <v>0</v>
      </c>
      <c r="O18">
        <v>0</v>
      </c>
      <c r="P18">
        <v>1.1599999999999999</v>
      </c>
      <c r="Q18">
        <v>18.87</v>
      </c>
      <c r="R18" t="s">
        <v>77</v>
      </c>
      <c r="S18">
        <v>16</v>
      </c>
      <c r="T18" s="110">
        <v>627.44000000000005</v>
      </c>
      <c r="U18">
        <v>111.41500000000001</v>
      </c>
      <c r="V18">
        <v>2.57</v>
      </c>
      <c r="W18">
        <v>14.09</v>
      </c>
      <c r="X18" t="s">
        <v>74</v>
      </c>
      <c r="Y18">
        <v>16</v>
      </c>
      <c r="Z18" s="110">
        <v>895.17</v>
      </c>
      <c r="AA18">
        <v>104.66800000000001</v>
      </c>
      <c r="AB18">
        <v>2.2200000000000002</v>
      </c>
      <c r="AC18">
        <v>13.78</v>
      </c>
      <c r="AD18" t="s">
        <v>74</v>
      </c>
      <c r="AE18">
        <v>16</v>
      </c>
      <c r="AF18" s="110">
        <v>27994.240000000002</v>
      </c>
      <c r="AG18">
        <v>191.773</v>
      </c>
      <c r="AH18">
        <v>3.34</v>
      </c>
      <c r="AI18">
        <v>9.0299999999999994</v>
      </c>
      <c r="AJ18" t="s">
        <v>74</v>
      </c>
      <c r="AK18">
        <v>16</v>
      </c>
      <c r="AL18">
        <v>15686860</v>
      </c>
      <c r="AM18" t="s">
        <v>148</v>
      </c>
      <c r="AN18" t="s">
        <v>149</v>
      </c>
      <c r="AO18" t="s">
        <v>150</v>
      </c>
      <c r="AP18" t="s">
        <v>73</v>
      </c>
    </row>
    <row r="19" spans="1:42" x14ac:dyDescent="0.25">
      <c r="A19">
        <v>17</v>
      </c>
      <c r="B19" s="110">
        <v>2825.38</v>
      </c>
      <c r="C19">
        <v>222.51400000000001</v>
      </c>
      <c r="D19">
        <v>2.71</v>
      </c>
      <c r="E19">
        <v>12.14</v>
      </c>
      <c r="F19" t="s">
        <v>75</v>
      </c>
      <c r="G19">
        <v>17</v>
      </c>
      <c r="H19" s="110">
        <v>2801.19</v>
      </c>
      <c r="I19">
        <v>549.62099999999998</v>
      </c>
      <c r="J19">
        <v>3.13</v>
      </c>
      <c r="K19">
        <v>12.13</v>
      </c>
      <c r="L19" t="s">
        <v>75</v>
      </c>
      <c r="M19">
        <v>17</v>
      </c>
      <c r="N19" s="110">
        <v>0</v>
      </c>
      <c r="O19">
        <v>0</v>
      </c>
      <c r="P19">
        <v>1.1499999999999999</v>
      </c>
      <c r="Q19">
        <v>17.170000000000002</v>
      </c>
      <c r="S19">
        <v>17</v>
      </c>
      <c r="T19" s="110">
        <v>1008.35</v>
      </c>
      <c r="U19">
        <v>270.875</v>
      </c>
      <c r="V19">
        <v>2.69</v>
      </c>
      <c r="W19">
        <v>13.14</v>
      </c>
      <c r="X19" t="s">
        <v>75</v>
      </c>
      <c r="Y19">
        <v>17</v>
      </c>
      <c r="Z19" s="110">
        <v>1003.63</v>
      </c>
      <c r="AA19">
        <v>105.542</v>
      </c>
      <c r="AB19">
        <v>2.16</v>
      </c>
      <c r="AC19">
        <v>13.42</v>
      </c>
      <c r="AD19" t="s">
        <v>75</v>
      </c>
      <c r="AE19">
        <v>17</v>
      </c>
      <c r="AF19" s="110">
        <v>25650.36</v>
      </c>
      <c r="AG19">
        <v>154.5</v>
      </c>
      <c r="AH19">
        <v>3.33</v>
      </c>
      <c r="AI19">
        <v>8.73</v>
      </c>
      <c r="AJ19" t="s">
        <v>75</v>
      </c>
      <c r="AK19">
        <v>17</v>
      </c>
      <c r="AL19">
        <v>15125202.310000001</v>
      </c>
      <c r="AM19">
        <v>913.56</v>
      </c>
      <c r="AN19">
        <v>39.729999999999997</v>
      </c>
      <c r="AO19" t="s">
        <v>151</v>
      </c>
      <c r="AP19" t="s">
        <v>80</v>
      </c>
    </row>
    <row r="20" spans="1:42" x14ac:dyDescent="0.25">
      <c r="A20">
        <v>18</v>
      </c>
      <c r="B20" s="110">
        <v>2232.42</v>
      </c>
      <c r="C20">
        <v>107.00700000000001</v>
      </c>
      <c r="D20">
        <v>2.71</v>
      </c>
      <c r="E20">
        <v>9.09</v>
      </c>
      <c r="F20" t="s">
        <v>75</v>
      </c>
      <c r="G20">
        <v>18</v>
      </c>
      <c r="H20" s="110">
        <v>2852.59</v>
      </c>
      <c r="I20">
        <v>441.88799999999998</v>
      </c>
      <c r="J20">
        <v>3.04</v>
      </c>
      <c r="K20">
        <v>7.86</v>
      </c>
      <c r="M20">
        <v>18</v>
      </c>
      <c r="N20" s="110">
        <v>0</v>
      </c>
      <c r="O20">
        <v>0</v>
      </c>
      <c r="P20">
        <v>1.1499999999999999</v>
      </c>
      <c r="Q20">
        <v>14.02</v>
      </c>
      <c r="S20">
        <v>18</v>
      </c>
      <c r="T20" s="110">
        <v>646.15</v>
      </c>
      <c r="U20">
        <v>105.90300000000001</v>
      </c>
      <c r="V20">
        <v>2.6</v>
      </c>
      <c r="W20">
        <v>11.59</v>
      </c>
      <c r="X20" t="s">
        <v>75</v>
      </c>
      <c r="Y20">
        <v>18</v>
      </c>
      <c r="Z20" s="110">
        <v>1143.42</v>
      </c>
      <c r="AA20">
        <v>132.702</v>
      </c>
      <c r="AB20">
        <v>2.2000000000000002</v>
      </c>
      <c r="AC20">
        <v>9.6999999999999993</v>
      </c>
      <c r="AD20" t="s">
        <v>75</v>
      </c>
      <c r="AE20">
        <v>18</v>
      </c>
      <c r="AF20" s="110">
        <v>28547.47</v>
      </c>
      <c r="AG20">
        <v>190.369</v>
      </c>
      <c r="AH20">
        <v>3.31</v>
      </c>
      <c r="AI20">
        <v>6.46</v>
      </c>
      <c r="AJ20" t="s">
        <v>75</v>
      </c>
      <c r="AK20">
        <v>18</v>
      </c>
      <c r="AL20">
        <v>14948858.310000001</v>
      </c>
      <c r="AM20">
        <v>881.83399999999995</v>
      </c>
      <c r="AN20">
        <v>40.04</v>
      </c>
      <c r="AO20" t="s">
        <v>142</v>
      </c>
      <c r="AP20" t="s">
        <v>80</v>
      </c>
    </row>
    <row r="21" spans="1:42" x14ac:dyDescent="0.25">
      <c r="A21">
        <v>19</v>
      </c>
      <c r="B21" s="110">
        <v>3310.5</v>
      </c>
      <c r="C21">
        <v>244.35599999999999</v>
      </c>
      <c r="D21">
        <v>2.7</v>
      </c>
      <c r="E21">
        <v>9.24</v>
      </c>
      <c r="F21" t="s">
        <v>74</v>
      </c>
      <c r="G21">
        <v>19</v>
      </c>
      <c r="H21" s="110">
        <v>2663.51</v>
      </c>
      <c r="I21">
        <v>397.69400000000002</v>
      </c>
      <c r="J21">
        <v>3.13</v>
      </c>
      <c r="K21">
        <v>9.85</v>
      </c>
      <c r="L21" t="s">
        <v>77</v>
      </c>
      <c r="M21">
        <v>19</v>
      </c>
      <c r="N21" s="110">
        <v>0</v>
      </c>
      <c r="O21">
        <v>0</v>
      </c>
      <c r="P21">
        <v>1.1599999999999999</v>
      </c>
      <c r="Q21">
        <v>15.72</v>
      </c>
      <c r="R21" t="s">
        <v>77</v>
      </c>
      <c r="S21">
        <v>19</v>
      </c>
      <c r="T21" s="110">
        <v>886.72</v>
      </c>
      <c r="U21">
        <v>204.65899999999999</v>
      </c>
      <c r="V21">
        <v>2.64</v>
      </c>
      <c r="W21">
        <v>12.03</v>
      </c>
      <c r="X21" t="s">
        <v>74</v>
      </c>
      <c r="Y21">
        <v>19</v>
      </c>
      <c r="Z21" s="110">
        <v>1125.74</v>
      </c>
      <c r="AA21">
        <v>115.874</v>
      </c>
      <c r="AB21">
        <v>2.2200000000000002</v>
      </c>
      <c r="AC21">
        <v>10.81</v>
      </c>
      <c r="AD21" t="s">
        <v>74</v>
      </c>
      <c r="AE21">
        <v>19</v>
      </c>
      <c r="AF21" s="110">
        <v>35879</v>
      </c>
      <c r="AG21">
        <v>297.00799999999998</v>
      </c>
      <c r="AH21">
        <v>3.32</v>
      </c>
      <c r="AI21">
        <v>6.7</v>
      </c>
      <c r="AJ21" t="s">
        <v>74</v>
      </c>
      <c r="AK21">
        <v>19</v>
      </c>
      <c r="AL21">
        <v>14403808.380000001</v>
      </c>
      <c r="AM21">
        <v>814.48500000000001</v>
      </c>
      <c r="AN21">
        <v>40</v>
      </c>
      <c r="AO21" t="s">
        <v>152</v>
      </c>
      <c r="AP21" t="s">
        <v>80</v>
      </c>
    </row>
    <row r="22" spans="1:42" x14ac:dyDescent="0.25">
      <c r="A22">
        <v>20</v>
      </c>
      <c r="B22" s="110">
        <v>4853.1000000000004</v>
      </c>
      <c r="C22">
        <v>479.03899999999999</v>
      </c>
      <c r="D22">
        <v>2.74</v>
      </c>
      <c r="E22">
        <v>7.31</v>
      </c>
      <c r="F22" t="s">
        <v>77</v>
      </c>
      <c r="G22">
        <v>20</v>
      </c>
      <c r="H22" s="110">
        <v>4607.7700000000004</v>
      </c>
      <c r="I22">
        <v>1044.308</v>
      </c>
      <c r="J22">
        <v>3.13</v>
      </c>
      <c r="K22">
        <v>6.11</v>
      </c>
      <c r="L22" t="s">
        <v>77</v>
      </c>
      <c r="M22">
        <v>20</v>
      </c>
      <c r="N22" s="110">
        <v>0</v>
      </c>
      <c r="O22">
        <v>0</v>
      </c>
      <c r="P22">
        <v>1.1399999999999999</v>
      </c>
      <c r="Q22">
        <v>8.7899999999999991</v>
      </c>
      <c r="R22" t="s">
        <v>77</v>
      </c>
      <c r="S22">
        <v>20</v>
      </c>
      <c r="T22" s="110">
        <v>1628.82</v>
      </c>
      <c r="U22">
        <v>590.39</v>
      </c>
      <c r="V22">
        <v>2.6</v>
      </c>
      <c r="W22">
        <v>7.39</v>
      </c>
      <c r="X22" t="s">
        <v>74</v>
      </c>
      <c r="Y22">
        <v>20</v>
      </c>
      <c r="Z22" s="110">
        <v>2304.77</v>
      </c>
      <c r="AA22">
        <v>366.93400000000003</v>
      </c>
      <c r="AB22">
        <v>2.2000000000000002</v>
      </c>
      <c r="AC22">
        <v>7.23</v>
      </c>
      <c r="AD22" t="s">
        <v>77</v>
      </c>
      <c r="AE22">
        <v>20</v>
      </c>
      <c r="AF22" s="110">
        <v>49891.45</v>
      </c>
      <c r="AG22">
        <v>548.04200000000003</v>
      </c>
      <c r="AH22">
        <v>3.32</v>
      </c>
      <c r="AI22">
        <v>4.55</v>
      </c>
      <c r="AJ22" t="s">
        <v>77</v>
      </c>
      <c r="AK22">
        <v>20</v>
      </c>
      <c r="AL22">
        <v>15038500.380000001</v>
      </c>
      <c r="AM22" t="s">
        <v>153</v>
      </c>
      <c r="AN22" t="s">
        <v>154</v>
      </c>
      <c r="AO22" t="s">
        <v>155</v>
      </c>
      <c r="AP22" t="s">
        <v>73</v>
      </c>
    </row>
    <row r="23" spans="1:42" x14ac:dyDescent="0.25">
      <c r="A23">
        <v>21</v>
      </c>
      <c r="B23" s="110">
        <v>5438.2</v>
      </c>
      <c r="C23">
        <v>573.24</v>
      </c>
      <c r="D23">
        <v>2.75</v>
      </c>
      <c r="E23">
        <v>8.9600000000000009</v>
      </c>
      <c r="F23" t="s">
        <v>77</v>
      </c>
      <c r="G23">
        <v>21</v>
      </c>
      <c r="H23" s="110">
        <v>4413.5200000000004</v>
      </c>
      <c r="I23">
        <v>976.63099999999997</v>
      </c>
      <c r="J23">
        <v>3.31</v>
      </c>
      <c r="K23">
        <v>6.19</v>
      </c>
      <c r="L23" t="s">
        <v>74</v>
      </c>
      <c r="M23">
        <v>21</v>
      </c>
      <c r="N23" s="110">
        <v>0</v>
      </c>
      <c r="O23">
        <v>0</v>
      </c>
      <c r="P23">
        <v>1.1499999999999999</v>
      </c>
      <c r="Q23">
        <v>10.47</v>
      </c>
      <c r="R23" t="s">
        <v>77</v>
      </c>
      <c r="S23">
        <v>21</v>
      </c>
      <c r="T23" s="110">
        <v>1886.77</v>
      </c>
      <c r="U23" t="s">
        <v>108</v>
      </c>
      <c r="V23">
        <v>2.71</v>
      </c>
      <c r="W23" t="s">
        <v>109</v>
      </c>
      <c r="X23" t="s">
        <v>73</v>
      </c>
      <c r="Y23">
        <v>21</v>
      </c>
      <c r="Z23" s="110">
        <v>2496.2199999999998</v>
      </c>
      <c r="AA23" t="s">
        <v>118</v>
      </c>
      <c r="AB23" t="s">
        <v>119</v>
      </c>
      <c r="AC23" t="s">
        <v>120</v>
      </c>
      <c r="AD23" t="s">
        <v>73</v>
      </c>
      <c r="AE23">
        <v>21</v>
      </c>
      <c r="AF23" s="110">
        <v>52709.8</v>
      </c>
      <c r="AG23">
        <v>592.47199999999998</v>
      </c>
      <c r="AH23">
        <v>3.41</v>
      </c>
      <c r="AI23">
        <v>5.0599999999999996</v>
      </c>
      <c r="AJ23" t="s">
        <v>77</v>
      </c>
      <c r="AK23">
        <v>21</v>
      </c>
      <c r="AL23">
        <v>15752266</v>
      </c>
      <c r="AM23">
        <v>985.04899999999998</v>
      </c>
      <c r="AN23">
        <v>39.54</v>
      </c>
      <c r="AO23" t="s">
        <v>156</v>
      </c>
      <c r="AP23" t="s">
        <v>80</v>
      </c>
    </row>
    <row r="24" spans="1:42" x14ac:dyDescent="0.25">
      <c r="A24">
        <v>22</v>
      </c>
      <c r="B24" s="110">
        <v>5243.46</v>
      </c>
      <c r="C24" t="s">
        <v>88</v>
      </c>
      <c r="D24" t="s">
        <v>89</v>
      </c>
      <c r="E24" t="s">
        <v>90</v>
      </c>
      <c r="F24" t="s">
        <v>73</v>
      </c>
      <c r="G24">
        <v>22</v>
      </c>
      <c r="H24" s="110">
        <v>4507.1400000000003</v>
      </c>
      <c r="I24" t="s">
        <v>96</v>
      </c>
      <c r="J24" t="s">
        <v>97</v>
      </c>
      <c r="K24" t="s">
        <v>98</v>
      </c>
      <c r="L24" t="s">
        <v>73</v>
      </c>
      <c r="M24">
        <v>22</v>
      </c>
      <c r="N24" s="110">
        <v>0</v>
      </c>
      <c r="O24">
        <v>0</v>
      </c>
      <c r="P24">
        <v>1.1599999999999999</v>
      </c>
      <c r="Q24">
        <v>11.56</v>
      </c>
      <c r="R24" t="s">
        <v>77</v>
      </c>
      <c r="S24">
        <v>22</v>
      </c>
      <c r="T24" s="110">
        <v>1584.91</v>
      </c>
      <c r="U24">
        <v>358.322</v>
      </c>
      <c r="V24">
        <v>2.73</v>
      </c>
      <c r="W24">
        <v>7.66</v>
      </c>
      <c r="X24" t="s">
        <v>77</v>
      </c>
      <c r="Y24">
        <v>22</v>
      </c>
      <c r="Z24" s="110">
        <v>2471.39</v>
      </c>
      <c r="AA24">
        <v>388.62700000000001</v>
      </c>
      <c r="AB24">
        <v>2.21</v>
      </c>
      <c r="AC24">
        <v>6.72</v>
      </c>
      <c r="AD24" t="s">
        <v>77</v>
      </c>
      <c r="AE24">
        <v>22</v>
      </c>
      <c r="AF24" s="110">
        <v>50108.02</v>
      </c>
      <c r="AG24">
        <v>527.69600000000003</v>
      </c>
      <c r="AH24">
        <v>3.39</v>
      </c>
      <c r="AI24">
        <v>5</v>
      </c>
      <c r="AJ24" t="s">
        <v>77</v>
      </c>
      <c r="AK24">
        <v>22</v>
      </c>
      <c r="AL24">
        <v>16887718.25</v>
      </c>
      <c r="AM24">
        <v>1132.17</v>
      </c>
      <c r="AN24">
        <v>39.5</v>
      </c>
      <c r="AO24" t="s">
        <v>157</v>
      </c>
      <c r="AP24" t="s">
        <v>80</v>
      </c>
    </row>
    <row r="25" spans="1:42" x14ac:dyDescent="0.25">
      <c r="A25">
        <v>23</v>
      </c>
      <c r="B25" s="110">
        <v>5253.24</v>
      </c>
      <c r="C25">
        <v>580.23900000000003</v>
      </c>
      <c r="D25">
        <v>2.79</v>
      </c>
      <c r="E25">
        <v>7.91</v>
      </c>
      <c r="F25" t="s">
        <v>77</v>
      </c>
      <c r="G25">
        <v>23</v>
      </c>
      <c r="H25" s="110">
        <v>4472.32</v>
      </c>
      <c r="I25">
        <v>1059.675</v>
      </c>
      <c r="J25">
        <v>3.15</v>
      </c>
      <c r="K25">
        <v>8.1300000000000008</v>
      </c>
      <c r="L25" t="s">
        <v>74</v>
      </c>
      <c r="M25">
        <v>23</v>
      </c>
      <c r="N25" s="110">
        <v>0</v>
      </c>
      <c r="O25">
        <v>0</v>
      </c>
      <c r="P25">
        <v>1.18</v>
      </c>
      <c r="Q25">
        <v>12.95</v>
      </c>
      <c r="R25" t="s">
        <v>77</v>
      </c>
      <c r="S25">
        <v>23</v>
      </c>
      <c r="T25" s="110">
        <v>1674.15</v>
      </c>
      <c r="U25">
        <v>406.42899999999997</v>
      </c>
      <c r="V25">
        <v>2.7</v>
      </c>
      <c r="W25">
        <v>7.2</v>
      </c>
      <c r="X25" t="s">
        <v>77</v>
      </c>
      <c r="Y25">
        <v>23</v>
      </c>
      <c r="Z25" s="110">
        <v>2378.06</v>
      </c>
      <c r="AA25">
        <v>362.02</v>
      </c>
      <c r="AB25">
        <v>2.2200000000000002</v>
      </c>
      <c r="AC25">
        <v>6.82</v>
      </c>
      <c r="AD25" t="s">
        <v>77</v>
      </c>
      <c r="AE25">
        <v>23</v>
      </c>
      <c r="AF25" s="110">
        <v>48992.7</v>
      </c>
      <c r="AG25">
        <v>498.637</v>
      </c>
      <c r="AH25">
        <v>3.4</v>
      </c>
      <c r="AI25">
        <v>5.24</v>
      </c>
      <c r="AJ25" t="s">
        <v>77</v>
      </c>
      <c r="AK25">
        <v>23</v>
      </c>
      <c r="AL25">
        <v>18537212.809999999</v>
      </c>
      <c r="AM25">
        <v>1363.4059999999999</v>
      </c>
      <c r="AN25">
        <v>39.200000000000003</v>
      </c>
      <c r="AO25" t="s">
        <v>158</v>
      </c>
      <c r="AP25" t="s">
        <v>80</v>
      </c>
    </row>
    <row r="26" spans="1:42" x14ac:dyDescent="0.25">
      <c r="A26">
        <v>24</v>
      </c>
      <c r="B26" s="110">
        <v>5873.64</v>
      </c>
      <c r="C26">
        <v>661.61300000000006</v>
      </c>
      <c r="D26">
        <v>2.77</v>
      </c>
      <c r="E26">
        <v>7.23</v>
      </c>
      <c r="F26" t="s">
        <v>77</v>
      </c>
      <c r="G26">
        <v>24</v>
      </c>
      <c r="H26" s="110">
        <v>5931.93</v>
      </c>
      <c r="I26">
        <v>1565.7940000000001</v>
      </c>
      <c r="J26">
        <v>3.18</v>
      </c>
      <c r="K26">
        <v>6.86</v>
      </c>
      <c r="L26" t="s">
        <v>77</v>
      </c>
      <c r="M26">
        <v>24</v>
      </c>
      <c r="N26" s="110">
        <v>0</v>
      </c>
      <c r="O26">
        <v>0</v>
      </c>
      <c r="P26">
        <v>1.21</v>
      </c>
      <c r="Q26">
        <v>12.33</v>
      </c>
      <c r="R26" t="s">
        <v>77</v>
      </c>
      <c r="S26">
        <v>24</v>
      </c>
      <c r="T26" s="110">
        <v>1956.38</v>
      </c>
      <c r="U26">
        <v>570.01700000000005</v>
      </c>
      <c r="V26">
        <v>2.67</v>
      </c>
      <c r="W26">
        <v>7.93</v>
      </c>
      <c r="X26" t="s">
        <v>77</v>
      </c>
      <c r="Y26">
        <v>24</v>
      </c>
      <c r="Z26" s="110">
        <v>2951.18</v>
      </c>
      <c r="AA26">
        <v>562.42200000000003</v>
      </c>
      <c r="AB26">
        <v>2.2200000000000002</v>
      </c>
      <c r="AC26">
        <v>7.21</v>
      </c>
      <c r="AD26" t="s">
        <v>77</v>
      </c>
      <c r="AE26">
        <v>24</v>
      </c>
      <c r="AF26" s="110">
        <v>46924.46</v>
      </c>
      <c r="AG26">
        <v>458.74900000000002</v>
      </c>
      <c r="AH26">
        <v>3.4</v>
      </c>
      <c r="AI26">
        <v>5.59</v>
      </c>
      <c r="AJ26" t="s">
        <v>77</v>
      </c>
      <c r="AK26">
        <v>24</v>
      </c>
      <c r="AL26">
        <v>17293313.379999999</v>
      </c>
      <c r="AM26">
        <v>1190.7</v>
      </c>
      <c r="AN26">
        <v>39.049999999999997</v>
      </c>
      <c r="AO26" t="s">
        <v>159</v>
      </c>
      <c r="AP26" t="s">
        <v>80</v>
      </c>
    </row>
    <row r="27" spans="1:42" x14ac:dyDescent="0.25">
      <c r="A27">
        <v>25</v>
      </c>
      <c r="B27" s="110">
        <v>7346.35</v>
      </c>
      <c r="C27">
        <v>1033.8510000000001</v>
      </c>
      <c r="D27">
        <v>2.79</v>
      </c>
      <c r="E27">
        <v>7.04</v>
      </c>
      <c r="G27">
        <v>25</v>
      </c>
      <c r="H27" s="110">
        <v>5406.89</v>
      </c>
      <c r="I27">
        <v>1335.8520000000001</v>
      </c>
      <c r="J27">
        <v>3.15</v>
      </c>
      <c r="K27">
        <v>6.9</v>
      </c>
      <c r="L27" t="s">
        <v>75</v>
      </c>
      <c r="M27">
        <v>25</v>
      </c>
      <c r="N27" s="110">
        <v>0</v>
      </c>
      <c r="O27">
        <v>0</v>
      </c>
      <c r="P27">
        <v>1.23</v>
      </c>
      <c r="Q27">
        <v>10.73</v>
      </c>
      <c r="S27">
        <v>25</v>
      </c>
      <c r="T27" s="110">
        <v>2212.36</v>
      </c>
      <c r="U27">
        <v>746.18100000000004</v>
      </c>
      <c r="V27">
        <v>2.65</v>
      </c>
      <c r="W27">
        <v>8.35</v>
      </c>
      <c r="Y27">
        <v>25</v>
      </c>
      <c r="Z27" s="110">
        <v>3307.03</v>
      </c>
      <c r="AA27">
        <v>692.54499999999996</v>
      </c>
      <c r="AB27">
        <v>2.2200000000000002</v>
      </c>
      <c r="AC27">
        <v>7.43</v>
      </c>
      <c r="AE27">
        <v>25</v>
      </c>
      <c r="AF27" s="110">
        <v>54291.31</v>
      </c>
      <c r="AG27">
        <v>611.89599999999996</v>
      </c>
      <c r="AH27">
        <v>3.37</v>
      </c>
      <c r="AI27">
        <v>5.17</v>
      </c>
      <c r="AK27">
        <v>25</v>
      </c>
      <c r="AL27">
        <v>15213777.130000001</v>
      </c>
      <c r="AM27">
        <v>990.00800000000004</v>
      </c>
      <c r="AN27">
        <v>39.130000000000003</v>
      </c>
      <c r="AO27" t="s">
        <v>160</v>
      </c>
      <c r="AP27" t="s">
        <v>80</v>
      </c>
    </row>
    <row r="28" spans="1:42" x14ac:dyDescent="0.25">
      <c r="A28">
        <v>26</v>
      </c>
      <c r="B28" s="110">
        <v>7896.73</v>
      </c>
      <c r="C28">
        <v>1240.693</v>
      </c>
      <c r="D28">
        <v>2.8</v>
      </c>
      <c r="E28">
        <v>6.69</v>
      </c>
      <c r="F28" t="s">
        <v>77</v>
      </c>
      <c r="G28">
        <v>26</v>
      </c>
      <c r="H28" s="110">
        <v>6208.35</v>
      </c>
      <c r="I28">
        <v>1811.3679999999999</v>
      </c>
      <c r="J28">
        <v>3.15</v>
      </c>
      <c r="K28">
        <v>8.99</v>
      </c>
      <c r="L28" t="s">
        <v>74</v>
      </c>
      <c r="M28">
        <v>26</v>
      </c>
      <c r="N28" s="110">
        <v>0</v>
      </c>
      <c r="O28">
        <v>0</v>
      </c>
      <c r="P28">
        <v>1.25</v>
      </c>
      <c r="Q28">
        <v>10.14</v>
      </c>
      <c r="R28" t="s">
        <v>77</v>
      </c>
      <c r="S28">
        <v>26</v>
      </c>
      <c r="T28" s="110">
        <v>2390.2399999999998</v>
      </c>
      <c r="U28">
        <v>865.54499999999996</v>
      </c>
      <c r="V28">
        <v>2.65</v>
      </c>
      <c r="W28">
        <v>7.19</v>
      </c>
      <c r="X28" t="s">
        <v>77</v>
      </c>
      <c r="Y28">
        <v>26</v>
      </c>
      <c r="Z28" s="110">
        <v>3355.64</v>
      </c>
      <c r="AA28">
        <v>708.81100000000004</v>
      </c>
      <c r="AB28">
        <v>2.2200000000000002</v>
      </c>
      <c r="AC28">
        <v>7.41</v>
      </c>
      <c r="AD28" t="s">
        <v>77</v>
      </c>
      <c r="AE28">
        <v>26</v>
      </c>
      <c r="AF28" s="110">
        <v>64025.919999999998</v>
      </c>
      <c r="AG28">
        <v>843.72799999999995</v>
      </c>
      <c r="AH28">
        <v>3.39</v>
      </c>
      <c r="AI28">
        <v>3.79</v>
      </c>
      <c r="AJ28" t="s">
        <v>77</v>
      </c>
      <c r="AK28">
        <v>26</v>
      </c>
      <c r="AL28">
        <v>16450779.75</v>
      </c>
      <c r="AM28">
        <v>1399.2439999999999</v>
      </c>
      <c r="AN28">
        <v>39.81</v>
      </c>
      <c r="AO28" t="s">
        <v>161</v>
      </c>
      <c r="AP28" t="s">
        <v>73</v>
      </c>
    </row>
    <row r="29" spans="1:42" x14ac:dyDescent="0.25">
      <c r="A29">
        <v>27</v>
      </c>
      <c r="B29" s="110">
        <v>6368.4</v>
      </c>
      <c r="C29">
        <v>756.50699999999995</v>
      </c>
      <c r="D29">
        <v>2.81</v>
      </c>
      <c r="E29">
        <v>6.59</v>
      </c>
      <c r="F29" t="s">
        <v>77</v>
      </c>
      <c r="G29">
        <v>27</v>
      </c>
      <c r="H29" s="110">
        <v>5057.6899999999996</v>
      </c>
      <c r="I29">
        <v>1185.548</v>
      </c>
      <c r="J29">
        <v>3.29</v>
      </c>
      <c r="K29">
        <v>5.93</v>
      </c>
      <c r="L29" t="s">
        <v>77</v>
      </c>
      <c r="M29">
        <v>27</v>
      </c>
      <c r="N29" s="110">
        <v>0</v>
      </c>
      <c r="O29">
        <v>0</v>
      </c>
      <c r="P29">
        <v>1.3</v>
      </c>
      <c r="Q29">
        <v>11.42</v>
      </c>
      <c r="R29" t="s">
        <v>77</v>
      </c>
      <c r="S29">
        <v>27</v>
      </c>
      <c r="T29" s="110">
        <v>2130.41</v>
      </c>
      <c r="U29">
        <v>654.69299999999998</v>
      </c>
      <c r="V29">
        <v>2.73</v>
      </c>
      <c r="W29">
        <v>6.35</v>
      </c>
      <c r="X29" t="s">
        <v>77</v>
      </c>
      <c r="Y29">
        <v>27</v>
      </c>
      <c r="Z29" s="110">
        <v>2848.52</v>
      </c>
      <c r="AA29">
        <v>500.26299999999998</v>
      </c>
      <c r="AB29">
        <v>2.2200000000000002</v>
      </c>
      <c r="AC29">
        <v>6.53</v>
      </c>
      <c r="AD29" t="s">
        <v>77</v>
      </c>
      <c r="AE29">
        <v>27</v>
      </c>
      <c r="AF29" s="110">
        <v>58381.19</v>
      </c>
      <c r="AG29">
        <v>701.98299999999995</v>
      </c>
      <c r="AH29">
        <v>3.4</v>
      </c>
      <c r="AI29">
        <v>3.73</v>
      </c>
      <c r="AJ29" t="s">
        <v>77</v>
      </c>
      <c r="AK29">
        <v>27</v>
      </c>
      <c r="AL29">
        <v>18114845.670000002</v>
      </c>
      <c r="AM29">
        <v>2184.643</v>
      </c>
      <c r="AN29">
        <v>44.39</v>
      </c>
      <c r="AO29" t="s">
        <v>162</v>
      </c>
      <c r="AP29" t="s">
        <v>73</v>
      </c>
    </row>
    <row r="30" spans="1:42" x14ac:dyDescent="0.25">
      <c r="A30">
        <v>28</v>
      </c>
      <c r="B30" s="110">
        <v>6758.72</v>
      </c>
      <c r="C30">
        <v>858.10799999999995</v>
      </c>
      <c r="D30">
        <v>2.8</v>
      </c>
      <c r="E30">
        <v>5.14</v>
      </c>
      <c r="F30" t="s">
        <v>77</v>
      </c>
      <c r="G30">
        <v>28</v>
      </c>
      <c r="H30" s="110">
        <v>6042.1</v>
      </c>
      <c r="I30">
        <v>1721.115</v>
      </c>
      <c r="J30">
        <v>3.29</v>
      </c>
      <c r="K30">
        <v>6.39</v>
      </c>
      <c r="L30" t="s">
        <v>77</v>
      </c>
      <c r="M30">
        <v>28</v>
      </c>
      <c r="N30" s="110">
        <v>24256.2</v>
      </c>
      <c r="O30">
        <v>1434.124</v>
      </c>
      <c r="P30">
        <v>2.6</v>
      </c>
      <c r="Q30">
        <v>8.2100000000000009</v>
      </c>
      <c r="R30" t="s">
        <v>74</v>
      </c>
      <c r="S30">
        <v>28</v>
      </c>
      <c r="T30" s="110">
        <v>2071.59</v>
      </c>
      <c r="U30">
        <v>752.30100000000004</v>
      </c>
      <c r="V30">
        <v>2.65</v>
      </c>
      <c r="W30">
        <v>5.64</v>
      </c>
      <c r="X30" t="s">
        <v>74</v>
      </c>
      <c r="Y30">
        <v>28</v>
      </c>
      <c r="Z30" s="110">
        <v>3194.51</v>
      </c>
      <c r="AA30">
        <v>637.42899999999997</v>
      </c>
      <c r="AB30">
        <v>2.21</v>
      </c>
      <c r="AC30">
        <v>3.61</v>
      </c>
      <c r="AD30" t="s">
        <v>77</v>
      </c>
      <c r="AE30">
        <v>28</v>
      </c>
      <c r="AF30" s="110">
        <v>36915.32</v>
      </c>
      <c r="AG30">
        <v>364.63499999999999</v>
      </c>
      <c r="AH30">
        <v>3.35</v>
      </c>
      <c r="AI30">
        <v>2.4300000000000002</v>
      </c>
      <c r="AJ30" t="s">
        <v>74</v>
      </c>
      <c r="AK30">
        <v>28</v>
      </c>
      <c r="AL30">
        <v>16714087.92</v>
      </c>
      <c r="AM30">
        <v>1812.6869999999999</v>
      </c>
      <c r="AN30">
        <v>45.19</v>
      </c>
      <c r="AO30" t="s">
        <v>162</v>
      </c>
      <c r="AP30" t="s">
        <v>73</v>
      </c>
    </row>
    <row r="31" spans="1:42" x14ac:dyDescent="0.25">
      <c r="A31">
        <v>29</v>
      </c>
      <c r="B31" s="110">
        <v>7646.45</v>
      </c>
      <c r="C31">
        <v>1124.5309999999999</v>
      </c>
      <c r="D31">
        <v>2.79</v>
      </c>
      <c r="E31">
        <v>6.71</v>
      </c>
      <c r="F31" t="s">
        <v>77</v>
      </c>
      <c r="G31">
        <v>29</v>
      </c>
      <c r="H31" s="110">
        <v>8018.47</v>
      </c>
      <c r="I31">
        <v>2819.9789999999998</v>
      </c>
      <c r="J31">
        <v>3.31</v>
      </c>
      <c r="K31">
        <v>7.72</v>
      </c>
      <c r="L31" t="s">
        <v>77</v>
      </c>
      <c r="M31">
        <v>29</v>
      </c>
      <c r="N31" s="110">
        <v>36008.730000000003</v>
      </c>
      <c r="O31">
        <v>2125.694</v>
      </c>
      <c r="P31">
        <v>3.16</v>
      </c>
      <c r="Q31">
        <v>4.91</v>
      </c>
      <c r="R31" t="s">
        <v>77</v>
      </c>
      <c r="S31">
        <v>29</v>
      </c>
      <c r="T31" s="110">
        <v>2475.29</v>
      </c>
      <c r="U31">
        <v>927.81500000000005</v>
      </c>
      <c r="V31">
        <v>2.66</v>
      </c>
      <c r="W31">
        <v>10.19</v>
      </c>
      <c r="X31" t="s">
        <v>77</v>
      </c>
      <c r="Y31">
        <v>29</v>
      </c>
      <c r="Z31" s="110">
        <v>3636.44</v>
      </c>
      <c r="AA31">
        <v>845.86400000000003</v>
      </c>
      <c r="AB31">
        <v>2.2200000000000002</v>
      </c>
      <c r="AC31">
        <v>6.98</v>
      </c>
      <c r="AD31" t="s">
        <v>77</v>
      </c>
      <c r="AE31">
        <v>29</v>
      </c>
      <c r="AF31" s="110">
        <v>29809.17</v>
      </c>
      <c r="AG31">
        <v>240.88</v>
      </c>
      <c r="AH31">
        <v>3.4</v>
      </c>
      <c r="AI31">
        <v>8.25</v>
      </c>
      <c r="AJ31" t="s">
        <v>74</v>
      </c>
      <c r="AK31">
        <v>29</v>
      </c>
      <c r="AL31">
        <v>16658771.880000001</v>
      </c>
      <c r="AM31">
        <v>1478.63</v>
      </c>
      <c r="AN31">
        <v>43.35</v>
      </c>
      <c r="AO31" t="s">
        <v>163</v>
      </c>
      <c r="AP31" t="s">
        <v>73</v>
      </c>
    </row>
    <row r="32" spans="1:42" x14ac:dyDescent="0.25">
      <c r="A32">
        <v>30</v>
      </c>
      <c r="B32" s="110">
        <v>6553.34</v>
      </c>
      <c r="C32">
        <v>785.02700000000004</v>
      </c>
      <c r="D32">
        <v>2.81</v>
      </c>
      <c r="E32">
        <v>6.38</v>
      </c>
      <c r="F32" t="s">
        <v>77</v>
      </c>
      <c r="G32">
        <v>30</v>
      </c>
      <c r="H32" s="110">
        <v>6016.82</v>
      </c>
      <c r="I32">
        <v>1637.9469999999999</v>
      </c>
      <c r="J32">
        <v>3.27</v>
      </c>
      <c r="K32">
        <v>5.41</v>
      </c>
      <c r="L32" t="s">
        <v>77</v>
      </c>
      <c r="M32">
        <v>30</v>
      </c>
      <c r="N32" s="110">
        <v>34964.14</v>
      </c>
      <c r="O32">
        <v>2018.317</v>
      </c>
      <c r="P32">
        <v>3.16</v>
      </c>
      <c r="Q32">
        <v>6.3</v>
      </c>
      <c r="R32" t="s">
        <v>77</v>
      </c>
      <c r="S32">
        <v>30</v>
      </c>
      <c r="T32" s="110">
        <v>2216.38</v>
      </c>
      <c r="U32">
        <v>717.81200000000001</v>
      </c>
      <c r="V32">
        <v>2.7</v>
      </c>
      <c r="W32">
        <v>8.32</v>
      </c>
      <c r="X32" t="s">
        <v>77</v>
      </c>
      <c r="Y32">
        <v>30</v>
      </c>
      <c r="Z32" s="110">
        <v>3297.7</v>
      </c>
      <c r="AA32">
        <v>662.81700000000001</v>
      </c>
      <c r="AB32">
        <v>2.2200000000000002</v>
      </c>
      <c r="AC32">
        <v>6.58</v>
      </c>
      <c r="AD32" t="s">
        <v>77</v>
      </c>
      <c r="AE32">
        <v>30</v>
      </c>
      <c r="AF32" s="110">
        <v>23876.04</v>
      </c>
      <c r="AG32">
        <v>147.86199999999999</v>
      </c>
      <c r="AH32">
        <v>3.38</v>
      </c>
      <c r="AI32">
        <v>5.59</v>
      </c>
      <c r="AJ32" t="s">
        <v>74</v>
      </c>
      <c r="AK32">
        <v>30</v>
      </c>
      <c r="AL32">
        <v>17623241.379999999</v>
      </c>
      <c r="AM32">
        <v>1089.6949999999999</v>
      </c>
      <c r="AN32">
        <v>43.27</v>
      </c>
      <c r="AO32" t="s">
        <v>164</v>
      </c>
      <c r="AP32" t="s">
        <v>73</v>
      </c>
    </row>
    <row r="33" spans="1:42" x14ac:dyDescent="0.25">
      <c r="A33" t="s">
        <v>76</v>
      </c>
      <c r="B33" t="s">
        <v>91</v>
      </c>
      <c r="C33" t="s">
        <v>92</v>
      </c>
      <c r="D33" t="s">
        <v>93</v>
      </c>
      <c r="E33" t="s">
        <v>94</v>
      </c>
      <c r="F33" t="s">
        <v>73</v>
      </c>
      <c r="G33" t="s">
        <v>76</v>
      </c>
      <c r="H33" t="s">
        <v>99</v>
      </c>
      <c r="I33" t="s">
        <v>100</v>
      </c>
      <c r="J33" t="s">
        <v>101</v>
      </c>
      <c r="K33" t="s">
        <v>102</v>
      </c>
      <c r="L33" t="s">
        <v>73</v>
      </c>
      <c r="M33" t="s">
        <v>76</v>
      </c>
      <c r="N33" t="s">
        <v>84</v>
      </c>
      <c r="O33">
        <v>1859.3779999999999</v>
      </c>
      <c r="P33" t="s">
        <v>85</v>
      </c>
      <c r="Q33" t="s">
        <v>86</v>
      </c>
      <c r="R33" t="s">
        <v>73</v>
      </c>
      <c r="S33" t="s">
        <v>76</v>
      </c>
      <c r="T33" t="s">
        <v>110</v>
      </c>
      <c r="U33" t="s">
        <v>111</v>
      </c>
      <c r="V33" t="s">
        <v>112</v>
      </c>
      <c r="W33" t="s">
        <v>113</v>
      </c>
      <c r="X33" t="s">
        <v>73</v>
      </c>
      <c r="Y33" t="s">
        <v>76</v>
      </c>
      <c r="Z33" t="s">
        <v>121</v>
      </c>
      <c r="AA33" t="s">
        <v>122</v>
      </c>
      <c r="AB33" t="s">
        <v>123</v>
      </c>
      <c r="AC33" t="s">
        <v>124</v>
      </c>
      <c r="AD33" t="s">
        <v>73</v>
      </c>
      <c r="AE33" t="s">
        <v>76</v>
      </c>
      <c r="AF33">
        <v>1022417.09</v>
      </c>
      <c r="AG33">
        <v>295.64299999999997</v>
      </c>
      <c r="AH33">
        <v>3.36</v>
      </c>
      <c r="AI33">
        <v>8.4600000000000009</v>
      </c>
      <c r="AJ33" t="s">
        <v>74</v>
      </c>
      <c r="AK33" t="s">
        <v>76</v>
      </c>
      <c r="AL33" t="s">
        <v>165</v>
      </c>
      <c r="AM33" t="s">
        <v>166</v>
      </c>
      <c r="AN33" t="s">
        <v>167</v>
      </c>
      <c r="AO33" t="s">
        <v>155</v>
      </c>
      <c r="AP33" t="s">
        <v>73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Паспорт </vt:lpstr>
      <vt:lpstr>Додаток</vt:lpstr>
      <vt:lpstr>Лист1</vt:lpstr>
      <vt:lpstr>Додаток!Область_печати</vt:lpstr>
      <vt:lpstr>'Паспорт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2016-10-03T10:17:09Z</dcterms:modified>
</cp:coreProperties>
</file>