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49" i="1" l="1"/>
  <c r="P49" i="1"/>
  <c r="R52" i="1"/>
  <c r="P52" i="1"/>
  <c r="R47" i="1"/>
  <c r="P47" i="1"/>
  <c r="P46" i="1"/>
  <c r="R46" i="1"/>
  <c r="X53" i="1"/>
  <c r="R51" i="1"/>
  <c r="P51" i="1"/>
  <c r="P44" i="1"/>
  <c r="R41" i="1"/>
  <c r="P41" i="1"/>
  <c r="R40" i="1"/>
  <c r="P40" i="1"/>
  <c r="R43" i="1"/>
  <c r="P43" i="1"/>
  <c r="P26" i="1"/>
  <c r="R36" i="1"/>
  <c r="P36" i="1"/>
  <c r="P29" i="1"/>
  <c r="R23" i="1"/>
  <c r="P23" i="1"/>
  <c r="R17" i="1"/>
  <c r="R35" i="1"/>
  <c r="P35" i="1"/>
  <c r="R33" i="1"/>
  <c r="R34" i="1"/>
  <c r="P34" i="1"/>
  <c r="P22" i="1"/>
  <c r="R29" i="1"/>
  <c r="P17" i="1"/>
  <c r="P15" i="1"/>
  <c r="P16" i="1"/>
  <c r="P33" i="1"/>
  <c r="P28" i="1"/>
  <c r="P27" i="1"/>
  <c r="R44" i="1"/>
  <c r="R28" i="1"/>
  <c r="R27" i="1"/>
  <c r="R26" i="1"/>
  <c r="R22" i="1"/>
  <c r="R21" i="1"/>
  <c r="R20" i="1"/>
  <c r="R15" i="1"/>
  <c r="R16" i="1"/>
  <c r="P21" i="1"/>
  <c r="P20" i="1"/>
  <c r="R14" i="1"/>
  <c r="P14" i="1"/>
</calcChain>
</file>

<file path=xl/sharedStrings.xml><?xml version="1.0" encoding="utf-8"?>
<sst xmlns="http://schemas.openxmlformats.org/spreadsheetml/2006/main" count="90" uniqueCount="54">
  <si>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</si>
  <si>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</si>
  <si>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</si>
  <si>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</si>
  <si>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</si>
  <si>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</si>
  <si>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</si>
  <si>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</si>
  <si>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</si>
  <si>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</si>
  <si>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</si>
  <si>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</si>
  <si>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</si>
  <si>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</si>
  <si>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</si>
  <si>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indexed="8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</si>
  <si>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</si>
  <si>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indexed="8"/>
        <rFont val="Times New Roman"/>
        <family val="1"/>
        <charset val="204"/>
      </rPr>
      <t xml:space="preserve">Сумським ЛВУ МГ  </t>
    </r>
    <r>
      <rPr>
        <sz val="12"/>
        <color indexed="8"/>
        <rFont val="Times New Roman"/>
        <family val="1"/>
        <charset val="204"/>
      </rPr>
      <t xml:space="preserve"> та прийнятого  </t>
    </r>
    <r>
      <rPr>
        <u/>
        <sz val="12"/>
        <color indexed="8"/>
        <rFont val="Times New Roman"/>
        <family val="1"/>
        <charset val="204"/>
      </rPr>
      <t>ПАТ "Сумигаз"</t>
    </r>
    <r>
      <rPr>
        <sz val="12"/>
        <color indexed="8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</si>
  <si>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</si>
  <si>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indexed="8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</si>
  <si>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</si>
  <si>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</si>
  <si>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indexed="8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</si>
  <si>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</si>
  <si>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</si>
  <si>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</si>
  <si>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</si>
  <si>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indexed="8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</si>
  <si>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</si>
  <si>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indexed="8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</si>
  <si>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</si>
  <si>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</si>
  <si>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</si>
  <si>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</si>
  <si>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indexed="8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</si>
  <si>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indexed="8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</si>
  <si>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indexed="8"/>
        <rFont val="Times New Roman"/>
        <family val="1"/>
        <charset val="204"/>
      </rPr>
      <t>(ГРС Терешківка):</t>
    </r>
  </si>
  <si>
    <t>МГ  ЄКК + ЄКД:</t>
  </si>
  <si>
    <r>
      <t>Сумарне значення за місяць, тис.м</t>
    </r>
    <r>
      <rPr>
        <sz val="11"/>
        <color indexed="8"/>
        <rFont val="Calibri"/>
        <family val="2"/>
        <charset val="204"/>
      </rPr>
      <t>³</t>
    </r>
    <r>
      <rPr>
        <sz val="11"/>
        <color indexed="8"/>
        <rFont val="Times New Roman"/>
        <family val="1"/>
        <charset val="204"/>
      </rPr>
      <t>:</t>
    </r>
  </si>
  <si>
    <r>
      <t>Тижнева витрата газу, тис.м</t>
    </r>
    <r>
      <rPr>
        <sz val="9"/>
        <color indexed="8"/>
        <rFont val="Calibri"/>
        <family val="2"/>
        <charset val="204"/>
      </rPr>
      <t>³</t>
    </r>
  </si>
  <si>
    <r>
      <rPr>
        <b/>
        <sz val="10"/>
        <color indexed="8"/>
        <rFont val="Times New Roman"/>
        <family val="1"/>
        <charset val="204"/>
      </rPr>
      <t>ГРС-1</t>
    </r>
    <r>
      <rPr>
        <sz val="10"/>
        <color indexed="8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станція, Ворожба)</t>
    </r>
  </si>
  <si>
    <r>
      <t xml:space="preserve">газопроводів </t>
    </r>
    <r>
      <rPr>
        <u/>
        <sz val="12"/>
        <color indexed="8"/>
        <rFont val="Times New Roman"/>
        <family val="1"/>
        <charset val="204"/>
      </rPr>
      <t>УПУ, ПРОГРЕС, ЄККР, ЄКК+ЄКД</t>
    </r>
    <r>
      <rPr>
        <sz val="12"/>
        <color indexed="8"/>
        <rFont val="Times New Roman"/>
        <family val="1"/>
        <charset val="204"/>
      </rPr>
      <t xml:space="preserve">   за період </t>
    </r>
    <r>
      <rPr>
        <u/>
        <sz val="12"/>
        <color indexed="8"/>
        <rFont val="Times New Roman"/>
        <family val="1"/>
        <charset val="204"/>
      </rPr>
      <t>з 1  по 30 вересня 2016р</t>
    </r>
    <r>
      <rPr>
        <sz val="12"/>
        <color indexed="8"/>
        <rFont val="Times New Roman"/>
        <family val="1"/>
        <charset val="204"/>
      </rPr>
      <t>.</t>
    </r>
  </si>
  <si>
    <t>05.09.</t>
  </si>
  <si>
    <r>
      <rPr>
        <b/>
        <sz val="10"/>
        <color indexed="8"/>
        <rFont val="Times New Roman"/>
        <family val="1"/>
        <charset val="204"/>
      </rPr>
      <t>ЄКК</t>
    </r>
    <r>
      <rPr>
        <sz val="10"/>
        <color indexed="8"/>
        <rFont val="Times New Roman"/>
        <family val="1"/>
        <charset val="204"/>
      </rPr>
      <t xml:space="preserve"> (ГРС  Краснопілля,  Осоївка, Могриця, Угроїди, Гринцево, Колядинець, Калинівка, Липова Долина, Віри, Білопілля, Путивль, Буринь, Дубов'язівка, Конотоп, Головашівка)</t>
    </r>
  </si>
  <si>
    <r>
      <rPr>
        <b/>
        <sz val="10"/>
        <color indexed="8"/>
        <rFont val="Times New Roman"/>
        <family val="1"/>
        <charset val="204"/>
      </rPr>
      <t>ЄКД</t>
    </r>
    <r>
      <rPr>
        <sz val="10"/>
        <color indexed="8"/>
        <rFont val="Times New Roman"/>
        <family val="1"/>
        <charset val="204"/>
      </rPr>
      <t xml:space="preserve"> (ГРС Загорське, Хотінь, Юнаківка, Мартинівка, Олешня )</t>
    </r>
  </si>
  <si>
    <t>12.09.</t>
  </si>
  <si>
    <t>19.09.</t>
  </si>
  <si>
    <r>
      <rPr>
        <b/>
        <sz val="10"/>
        <color indexed="8"/>
        <rFont val="Times New Roman"/>
        <family val="1"/>
        <charset val="204"/>
      </rPr>
      <t>ГРС-1</t>
    </r>
    <r>
      <rPr>
        <sz val="9"/>
        <color indexed="8"/>
        <rFont val="Times New Roman"/>
        <family val="1"/>
        <charset val="204"/>
      </rPr>
      <t xml:space="preserve"> (ГРС-1, ГРС-2, Низи, Тростянець, Косівщина, Червоне село, Дослідна станція, Ворожба, Загорське, Хотінь, Юнаківка, Мартинівка, Олешня)</t>
    </r>
  </si>
  <si>
    <t>ГРС Бішкінь</t>
  </si>
  <si>
    <t>26.09.</t>
  </si>
  <si>
    <t>ГРС-1 (ГРС-1, ГРС-2, Низи, Косівщина, Червоне село, Дослідна станція)</t>
  </si>
  <si>
    <t>28.09.</t>
  </si>
  <si>
    <t>Головний інженер Сумського ЛВУ МГ                                                                           Р.Я.Яремійчук                          04.10.2016р.</t>
  </si>
  <si>
    <r>
      <rPr>
        <sz val="9"/>
        <color indexed="8"/>
        <rFont val="Times New Roman"/>
        <family val="1"/>
        <charset val="204"/>
      </rPr>
      <t xml:space="preserve">                              </t>
    </r>
    <r>
      <rPr>
        <u/>
        <sz val="9"/>
        <color indexed="8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04.10.2016р.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</si>
</sst>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/>
    <xf numFmtId="167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view="pageLayout" topLeftCell="A37" zoomScale="110" zoomScaleNormal="100" zoomScalePageLayoutView="110" workbookViewId="0">
      <selection activeCell="S2" sqref="S2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25" t="s">
        <v>32</v>
      </c>
    </row>
    <row r="2" spans="1:24" ht="11.85" customHeight="1" x14ac:dyDescent="0.25">
      <c r="A2" s="25" t="s">
        <v>33</v>
      </c>
    </row>
    <row r="3" spans="1:24" ht="11.85" customHeight="1" x14ac:dyDescent="0.25">
      <c r="A3" s="23" t="s">
        <v>18</v>
      </c>
      <c r="B3" s="24"/>
      <c r="C3" s="24"/>
      <c r="D3" s="24"/>
      <c r="E3" s="24"/>
    </row>
    <row r="4" spans="1:24" ht="11.25" customHeight="1" x14ac:dyDescent="0.25">
      <c r="A4" s="6" t="s">
        <v>30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68" t="s">
        <v>31</v>
      </c>
      <c r="B5" s="68"/>
      <c r="C5" s="68"/>
      <c r="D5" s="68"/>
      <c r="E5" s="68"/>
      <c r="F5" s="2"/>
      <c r="G5" s="4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17</v>
      </c>
    </row>
    <row r="7" spans="1:24" ht="15.75" customHeight="1" x14ac:dyDescent="0.25">
      <c r="A7" s="3"/>
      <c r="B7" s="3"/>
      <c r="C7" s="3"/>
      <c r="D7" s="3"/>
      <c r="E7" s="3"/>
      <c r="G7" s="5" t="s">
        <v>41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8.2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8.75" customHeight="1" x14ac:dyDescent="0.25">
      <c r="A9" s="67" t="s">
        <v>0</v>
      </c>
      <c r="B9" s="67" t="s">
        <v>21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2" t="s">
        <v>15</v>
      </c>
      <c r="O9" s="62" t="s">
        <v>22</v>
      </c>
      <c r="P9" s="62" t="s">
        <v>28</v>
      </c>
      <c r="Q9" s="62" t="s">
        <v>23</v>
      </c>
      <c r="R9" s="62" t="s">
        <v>29</v>
      </c>
      <c r="S9" s="62" t="s">
        <v>24</v>
      </c>
      <c r="T9" s="69" t="s">
        <v>27</v>
      </c>
      <c r="U9" s="70" t="s">
        <v>20</v>
      </c>
      <c r="V9" s="69" t="s">
        <v>25</v>
      </c>
      <c r="W9" s="46" t="s">
        <v>19</v>
      </c>
      <c r="X9" s="46" t="s">
        <v>39</v>
      </c>
    </row>
    <row r="10" spans="1:24" ht="63" customHeight="1" x14ac:dyDescent="0.25">
      <c r="A10" s="67"/>
      <c r="B10" s="46" t="s">
        <v>1</v>
      </c>
      <c r="C10" s="46" t="s">
        <v>2</v>
      </c>
      <c r="D10" s="46" t="s">
        <v>3</v>
      </c>
      <c r="E10" s="46" t="s">
        <v>12</v>
      </c>
      <c r="F10" s="46" t="s">
        <v>4</v>
      </c>
      <c r="G10" s="46" t="s">
        <v>5</v>
      </c>
      <c r="H10" s="46" t="s">
        <v>11</v>
      </c>
      <c r="I10" s="46" t="s">
        <v>6</v>
      </c>
      <c r="J10" s="46" t="s">
        <v>13</v>
      </c>
      <c r="K10" s="46" t="s">
        <v>8</v>
      </c>
      <c r="L10" s="62" t="s">
        <v>7</v>
      </c>
      <c r="M10" s="46" t="s">
        <v>14</v>
      </c>
      <c r="N10" s="63"/>
      <c r="O10" s="63"/>
      <c r="P10" s="63"/>
      <c r="Q10" s="63"/>
      <c r="R10" s="63"/>
      <c r="S10" s="63"/>
      <c r="T10" s="69"/>
      <c r="U10" s="71"/>
      <c r="V10" s="69"/>
      <c r="W10" s="46"/>
      <c r="X10" s="46"/>
    </row>
    <row r="11" spans="1:24" ht="13.5" customHeight="1" x14ac:dyDescent="0.25">
      <c r="A11" s="6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63"/>
      <c r="M11" s="46"/>
      <c r="N11" s="57" t="s">
        <v>26</v>
      </c>
      <c r="O11" s="57"/>
      <c r="P11" s="57"/>
      <c r="Q11" s="57"/>
      <c r="R11" s="57"/>
      <c r="S11" s="58"/>
      <c r="T11" s="69"/>
      <c r="U11" s="72"/>
      <c r="V11" s="69"/>
      <c r="W11" s="46"/>
      <c r="X11" s="46"/>
    </row>
    <row r="12" spans="1:24" ht="12" customHeight="1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15</v>
      </c>
      <c r="O12" s="10">
        <v>16</v>
      </c>
      <c r="P12" s="10">
        <v>17</v>
      </c>
      <c r="Q12" s="10">
        <v>18</v>
      </c>
      <c r="R12" s="10">
        <v>19</v>
      </c>
      <c r="S12" s="10">
        <v>20</v>
      </c>
      <c r="T12" s="10">
        <v>21</v>
      </c>
      <c r="U12" s="10">
        <v>22</v>
      </c>
      <c r="V12" s="10">
        <v>23</v>
      </c>
      <c r="W12" s="10">
        <v>24</v>
      </c>
      <c r="X12" s="10">
        <v>25</v>
      </c>
    </row>
    <row r="13" spans="1:24" ht="11.25" customHeight="1" x14ac:dyDescent="0.25">
      <c r="A13" s="48" t="s">
        <v>34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34"/>
    </row>
    <row r="14" spans="1:24" ht="11.25" customHeight="1" x14ac:dyDescent="0.25">
      <c r="A14" s="32" t="s">
        <v>42</v>
      </c>
      <c r="B14" s="11">
        <v>94.653999999999996</v>
      </c>
      <c r="C14" s="11">
        <v>3.121</v>
      </c>
      <c r="D14" s="11">
        <v>0.997</v>
      </c>
      <c r="E14" s="11">
        <v>0.156</v>
      </c>
      <c r="F14" s="11">
        <v>0.151</v>
      </c>
      <c r="G14" s="11">
        <v>2E-3</v>
      </c>
      <c r="H14" s="11">
        <v>2.8000000000000001E-2</v>
      </c>
      <c r="I14" s="11">
        <v>0.02</v>
      </c>
      <c r="J14" s="11">
        <v>1.4999999999999999E-2</v>
      </c>
      <c r="K14" s="11">
        <v>7.0000000000000001E-3</v>
      </c>
      <c r="L14" s="11">
        <v>0.60699999999999998</v>
      </c>
      <c r="M14" s="11">
        <v>0.24199999999999999</v>
      </c>
      <c r="N14" s="10">
        <v>0.71109999999999995</v>
      </c>
      <c r="O14" s="16">
        <v>34.79</v>
      </c>
      <c r="P14" s="22">
        <f>O14*238.846</f>
        <v>8309.4523399999998</v>
      </c>
      <c r="Q14" s="16">
        <v>38.54</v>
      </c>
      <c r="R14" s="22">
        <f>Q14*238.846</f>
        <v>9205.1248400000004</v>
      </c>
      <c r="S14" s="10">
        <v>50.15</v>
      </c>
      <c r="T14" s="19">
        <v>-19.399999999999999</v>
      </c>
      <c r="U14" s="10" t="s">
        <v>9</v>
      </c>
      <c r="V14" s="10" t="s">
        <v>10</v>
      </c>
      <c r="W14" s="10" t="s">
        <v>9</v>
      </c>
      <c r="X14" s="11">
        <v>34.879510000000003</v>
      </c>
    </row>
    <row r="15" spans="1:24" ht="11.25" customHeight="1" x14ac:dyDescent="0.25">
      <c r="A15" s="32" t="s">
        <v>45</v>
      </c>
      <c r="B15" s="11">
        <v>95.116</v>
      </c>
      <c r="C15" s="11">
        <v>2.7629999999999999</v>
      </c>
      <c r="D15" s="11">
        <v>0.89900000000000002</v>
      </c>
      <c r="E15" s="11">
        <v>0.14299999999999999</v>
      </c>
      <c r="F15" s="11">
        <v>0.14199999999999999</v>
      </c>
      <c r="G15" s="11">
        <v>2E-3</v>
      </c>
      <c r="H15" s="11">
        <v>2.7E-2</v>
      </c>
      <c r="I15" s="11">
        <v>1.9E-2</v>
      </c>
      <c r="J15" s="11">
        <v>1.4999999999999999E-2</v>
      </c>
      <c r="K15" s="11">
        <v>1.2E-2</v>
      </c>
      <c r="L15" s="11">
        <v>0.65200000000000002</v>
      </c>
      <c r="M15" s="11">
        <v>0.21</v>
      </c>
      <c r="N15" s="12">
        <v>0.70730000000000004</v>
      </c>
      <c r="O15" s="16">
        <v>34.619999999999997</v>
      </c>
      <c r="P15" s="22">
        <f>O15*238.846</f>
        <v>8268.8485199999996</v>
      </c>
      <c r="Q15" s="16">
        <v>38.36</v>
      </c>
      <c r="R15" s="22">
        <f>Q15*238.846</f>
        <v>9162.13256</v>
      </c>
      <c r="S15" s="16">
        <v>50.05</v>
      </c>
      <c r="T15" s="19">
        <v>-22.7</v>
      </c>
      <c r="U15" s="10"/>
      <c r="V15" s="10"/>
      <c r="W15" s="10"/>
      <c r="X15" s="11">
        <v>45.683410000000002</v>
      </c>
    </row>
    <row r="16" spans="1:24" ht="11.25" customHeight="1" x14ac:dyDescent="0.25">
      <c r="A16" s="32" t="s">
        <v>46</v>
      </c>
      <c r="B16" s="11">
        <v>95.308000000000007</v>
      </c>
      <c r="C16" s="11">
        <v>2.6480000000000001</v>
      </c>
      <c r="D16" s="11">
        <v>0.86099999999999999</v>
      </c>
      <c r="E16" s="11">
        <v>0.13800000000000001</v>
      </c>
      <c r="F16" s="11">
        <v>0.13500000000000001</v>
      </c>
      <c r="G16" s="11">
        <v>2E-3</v>
      </c>
      <c r="H16" s="11">
        <v>2.5999999999999999E-2</v>
      </c>
      <c r="I16" s="11">
        <v>1.7999999999999999E-2</v>
      </c>
      <c r="J16" s="11">
        <v>1.6E-2</v>
      </c>
      <c r="K16" s="11">
        <v>0.01</v>
      </c>
      <c r="L16" s="11">
        <v>0.63200000000000001</v>
      </c>
      <c r="M16" s="11">
        <v>0.20599999999999999</v>
      </c>
      <c r="N16" s="12">
        <v>0.70579999999999998</v>
      </c>
      <c r="O16" s="16">
        <v>34.57</v>
      </c>
      <c r="P16" s="22">
        <f>O16*238.846</f>
        <v>8256.9062200000008</v>
      </c>
      <c r="Q16" s="16">
        <v>38.299999999999997</v>
      </c>
      <c r="R16" s="22">
        <f>Q16*238.846</f>
        <v>9147.8017999999993</v>
      </c>
      <c r="S16" s="16">
        <v>50.03</v>
      </c>
      <c r="T16" s="10">
        <v>-20.5</v>
      </c>
      <c r="U16" s="10"/>
      <c r="V16" s="10"/>
      <c r="W16" s="10"/>
      <c r="X16" s="11">
        <v>120.64870000000001</v>
      </c>
    </row>
    <row r="17" spans="1:24" ht="11.25" customHeight="1" x14ac:dyDescent="0.25">
      <c r="A17" s="32" t="s">
        <v>49</v>
      </c>
      <c r="B17" s="11">
        <v>95.344999999999999</v>
      </c>
      <c r="C17" s="11">
        <v>2.6269999999999998</v>
      </c>
      <c r="D17" s="11">
        <v>0.85599999999999998</v>
      </c>
      <c r="E17" s="11">
        <v>0.13700000000000001</v>
      </c>
      <c r="F17" s="11">
        <v>0.13400000000000001</v>
      </c>
      <c r="G17" s="11">
        <v>2E-3</v>
      </c>
      <c r="H17" s="11">
        <v>2.5999999999999999E-2</v>
      </c>
      <c r="I17" s="11">
        <v>1.7999999999999999E-2</v>
      </c>
      <c r="J17" s="11">
        <v>1.4E-2</v>
      </c>
      <c r="K17" s="11">
        <v>0.01</v>
      </c>
      <c r="L17" s="11">
        <v>0.63300000000000001</v>
      </c>
      <c r="M17" s="11">
        <v>0.19800000000000001</v>
      </c>
      <c r="N17" s="12">
        <v>0.70540000000000003</v>
      </c>
      <c r="O17" s="16">
        <v>34.56</v>
      </c>
      <c r="P17" s="22">
        <f>O17*238.846</f>
        <v>8254.5177600000006</v>
      </c>
      <c r="Q17" s="16">
        <v>38.29</v>
      </c>
      <c r="R17" s="22">
        <f>Q17*238.846</f>
        <v>9145.4133399999992</v>
      </c>
      <c r="S17" s="16">
        <v>50.03</v>
      </c>
      <c r="T17" s="19">
        <v>-22</v>
      </c>
      <c r="U17" s="10"/>
      <c r="V17" s="10"/>
      <c r="W17" s="10"/>
      <c r="X17" s="11">
        <v>140.70590000000001</v>
      </c>
    </row>
    <row r="18" spans="1:24" ht="11.25" customHeight="1" x14ac:dyDescent="0.25">
      <c r="A18" s="3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6"/>
      <c r="P18" s="22"/>
      <c r="Q18" s="10"/>
      <c r="R18" s="22"/>
      <c r="S18" s="10"/>
      <c r="T18" s="10"/>
      <c r="U18" s="10"/>
      <c r="V18" s="10"/>
      <c r="W18" s="10"/>
      <c r="X18" s="11"/>
    </row>
    <row r="19" spans="1:24" ht="11.25" customHeight="1" x14ac:dyDescent="0.25">
      <c r="A19" s="48" t="s">
        <v>35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34"/>
    </row>
    <row r="20" spans="1:24" ht="11.25" customHeight="1" x14ac:dyDescent="0.25">
      <c r="A20" s="32" t="s">
        <v>42</v>
      </c>
      <c r="B20" s="11">
        <v>94.692999999999998</v>
      </c>
      <c r="C20" s="11">
        <v>3.1</v>
      </c>
      <c r="D20" s="11">
        <v>0.99099999999999999</v>
      </c>
      <c r="E20" s="11">
        <v>0.155</v>
      </c>
      <c r="F20" s="11">
        <v>0.15</v>
      </c>
      <c r="G20" s="11">
        <v>2E-3</v>
      </c>
      <c r="H20" s="11">
        <v>2.8000000000000001E-2</v>
      </c>
      <c r="I20" s="11">
        <v>0.02</v>
      </c>
      <c r="J20" s="11">
        <v>1.7000000000000001E-2</v>
      </c>
      <c r="K20" s="11">
        <v>7.0000000000000001E-3</v>
      </c>
      <c r="L20" s="11">
        <v>0.59699999999999998</v>
      </c>
      <c r="M20" s="11">
        <v>0.24</v>
      </c>
      <c r="N20" s="12">
        <v>0.71089999999999998</v>
      </c>
      <c r="O20" s="16">
        <v>34.78</v>
      </c>
      <c r="P20" s="22">
        <f>O20*238.846</f>
        <v>8307.0638799999997</v>
      </c>
      <c r="Q20" s="16">
        <v>38.53</v>
      </c>
      <c r="R20" s="22">
        <f>Q20*238.846</f>
        <v>9202.7363800000003</v>
      </c>
      <c r="S20" s="10">
        <v>50.16</v>
      </c>
      <c r="T20" s="19">
        <v>-19.600000000000001</v>
      </c>
      <c r="U20" s="10" t="s">
        <v>9</v>
      </c>
      <c r="V20" s="10" t="s">
        <v>10</v>
      </c>
      <c r="W20" s="10" t="s">
        <v>9</v>
      </c>
      <c r="X20" s="11">
        <v>47.644739999999999</v>
      </c>
    </row>
    <row r="21" spans="1:24" ht="11.25" customHeight="1" x14ac:dyDescent="0.25">
      <c r="A21" s="32" t="s">
        <v>45</v>
      </c>
      <c r="B21" s="11">
        <v>95.102000000000004</v>
      </c>
      <c r="C21" s="11">
        <v>2.7839999999999998</v>
      </c>
      <c r="D21" s="11">
        <v>0.90400000000000003</v>
      </c>
      <c r="E21" s="11">
        <v>0.14399999999999999</v>
      </c>
      <c r="F21" s="11">
        <v>0.14299999999999999</v>
      </c>
      <c r="G21" s="11">
        <v>2E-3</v>
      </c>
      <c r="H21" s="11">
        <v>2.7E-2</v>
      </c>
      <c r="I21" s="11">
        <v>1.9E-2</v>
      </c>
      <c r="J21" s="11">
        <v>1.6E-2</v>
      </c>
      <c r="K21" s="11">
        <v>8.9999999999999993E-3</v>
      </c>
      <c r="L21" s="11">
        <v>0.63600000000000001</v>
      </c>
      <c r="M21" s="11">
        <v>0.214</v>
      </c>
      <c r="N21" s="12">
        <v>0.70750000000000002</v>
      </c>
      <c r="O21" s="16">
        <v>34.630000000000003</v>
      </c>
      <c r="P21" s="22">
        <f>O21*238.846</f>
        <v>8271.2369800000015</v>
      </c>
      <c r="Q21" s="16">
        <v>38.369999999999997</v>
      </c>
      <c r="R21" s="22">
        <f>Q21*238.846</f>
        <v>9164.5210200000001</v>
      </c>
      <c r="S21" s="16">
        <v>50.07</v>
      </c>
      <c r="T21" s="19">
        <v>-19.600000000000001</v>
      </c>
      <c r="U21" s="10"/>
      <c r="V21" s="10"/>
      <c r="W21" s="10"/>
      <c r="X21" s="11">
        <v>60.656210000000002</v>
      </c>
    </row>
    <row r="22" spans="1:24" ht="11.25" customHeight="1" x14ac:dyDescent="0.25">
      <c r="A22" s="32" t="s">
        <v>46</v>
      </c>
      <c r="B22" s="11">
        <v>95.403000000000006</v>
      </c>
      <c r="C22" s="11">
        <v>2.5950000000000002</v>
      </c>
      <c r="D22" s="11">
        <v>0.84</v>
      </c>
      <c r="E22" s="11">
        <v>0.13400000000000001</v>
      </c>
      <c r="F22" s="11">
        <v>0.13</v>
      </c>
      <c r="G22" s="11">
        <v>2E-3</v>
      </c>
      <c r="H22" s="11">
        <v>2.5000000000000001E-2</v>
      </c>
      <c r="I22" s="11">
        <v>1.7000000000000001E-2</v>
      </c>
      <c r="J22" s="11">
        <v>1.4E-2</v>
      </c>
      <c r="K22" s="11">
        <v>0.01</v>
      </c>
      <c r="L22" s="11">
        <v>0.629</v>
      </c>
      <c r="M22" s="11">
        <v>0.20100000000000001</v>
      </c>
      <c r="N22" s="12">
        <v>0.70489999999999997</v>
      </c>
      <c r="O22" s="16">
        <v>34.53</v>
      </c>
      <c r="P22" s="22">
        <f>O22*238.846</f>
        <v>8247.3523800000003</v>
      </c>
      <c r="Q22" s="10">
        <v>38.26</v>
      </c>
      <c r="R22" s="22">
        <f>Q22*238.846</f>
        <v>9138.2479599999988</v>
      </c>
      <c r="S22" s="10">
        <v>50.02</v>
      </c>
      <c r="T22" s="19">
        <v>-20.6</v>
      </c>
      <c r="U22" s="10"/>
      <c r="V22" s="10"/>
      <c r="W22" s="10"/>
      <c r="X22" s="11">
        <v>120.7937</v>
      </c>
    </row>
    <row r="23" spans="1:24" ht="11.25" customHeight="1" x14ac:dyDescent="0.25">
      <c r="A23" s="32" t="s">
        <v>49</v>
      </c>
      <c r="B23" s="11">
        <v>95.417000000000002</v>
      </c>
      <c r="C23" s="11">
        <v>2.5830000000000002</v>
      </c>
      <c r="D23" s="11">
        <v>0.84</v>
      </c>
      <c r="E23" s="11">
        <v>0.13400000000000001</v>
      </c>
      <c r="F23" s="11">
        <v>0.13100000000000001</v>
      </c>
      <c r="G23" s="11">
        <v>2E-3</v>
      </c>
      <c r="H23" s="11">
        <v>2.5000000000000001E-2</v>
      </c>
      <c r="I23" s="11">
        <v>1.7999999999999999E-2</v>
      </c>
      <c r="J23" s="11">
        <v>1.4999999999999999E-2</v>
      </c>
      <c r="K23" s="11">
        <v>0.01</v>
      </c>
      <c r="L23" s="11">
        <v>0.63100000000000001</v>
      </c>
      <c r="M23" s="11">
        <v>0.19400000000000001</v>
      </c>
      <c r="N23" s="12">
        <v>0.70479999999999998</v>
      </c>
      <c r="O23" s="16">
        <v>34.53</v>
      </c>
      <c r="P23" s="22">
        <f>O23*238.846</f>
        <v>8247.3523800000003</v>
      </c>
      <c r="Q23" s="16">
        <v>38.270000000000003</v>
      </c>
      <c r="R23" s="22">
        <f>Q23*238.846</f>
        <v>9140.6364200000007</v>
      </c>
      <c r="S23" s="16">
        <v>50.02</v>
      </c>
      <c r="T23" s="19">
        <v>-20.6</v>
      </c>
      <c r="U23" s="10"/>
      <c r="V23" s="10"/>
      <c r="W23" s="10"/>
      <c r="X23" s="11">
        <v>95.568299999999994</v>
      </c>
    </row>
    <row r="24" spans="1:24" ht="11.25" customHeight="1" x14ac:dyDescent="0.25">
      <c r="A24" s="3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6"/>
      <c r="P24" s="22"/>
      <c r="Q24" s="10"/>
      <c r="R24" s="22"/>
      <c r="S24" s="16"/>
      <c r="T24" s="10"/>
      <c r="U24" s="10"/>
      <c r="V24" s="10"/>
      <c r="W24" s="10"/>
      <c r="X24" s="11"/>
    </row>
    <row r="25" spans="1:24" ht="11.25" customHeight="1" x14ac:dyDescent="0.25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34"/>
    </row>
    <row r="26" spans="1:24" ht="11.25" customHeight="1" x14ac:dyDescent="0.25">
      <c r="A26" s="32" t="s">
        <v>42</v>
      </c>
      <c r="B26" s="11">
        <v>94.655000000000001</v>
      </c>
      <c r="C26" s="10">
        <v>3.1240000000000001</v>
      </c>
      <c r="D26" s="10">
        <v>0.997</v>
      </c>
      <c r="E26" s="10">
        <v>0.155</v>
      </c>
      <c r="F26" s="10">
        <v>0.15</v>
      </c>
      <c r="G26" s="11">
        <v>2E-3</v>
      </c>
      <c r="H26" s="11">
        <v>2.9000000000000001E-2</v>
      </c>
      <c r="I26" s="11">
        <v>0.02</v>
      </c>
      <c r="J26" s="11">
        <v>1.4999999999999999E-2</v>
      </c>
      <c r="K26" s="11">
        <v>7.0000000000000001E-3</v>
      </c>
      <c r="L26" s="11">
        <v>0.60399999999999998</v>
      </c>
      <c r="M26" s="10">
        <v>0.24199999999999999</v>
      </c>
      <c r="N26" s="12">
        <v>0.71109999999999995</v>
      </c>
      <c r="O26" s="16">
        <v>34.79</v>
      </c>
      <c r="P26" s="22">
        <f>O26*238.846</f>
        <v>8309.4523399999998</v>
      </c>
      <c r="Q26" s="16">
        <v>38.54</v>
      </c>
      <c r="R26" s="22">
        <f>Q26*238.846</f>
        <v>9205.1248400000004</v>
      </c>
      <c r="S26" s="10">
        <v>50.16</v>
      </c>
      <c r="T26" s="19">
        <v>-19.7</v>
      </c>
      <c r="U26" s="10" t="s">
        <v>9</v>
      </c>
      <c r="V26" s="10" t="s">
        <v>10</v>
      </c>
      <c r="W26" s="10" t="s">
        <v>9</v>
      </c>
      <c r="X26" s="11">
        <v>3.23183</v>
      </c>
    </row>
    <row r="27" spans="1:24" ht="11.25" customHeight="1" x14ac:dyDescent="0.25">
      <c r="A27" s="32" t="s">
        <v>45</v>
      </c>
      <c r="B27" s="11">
        <v>95.114000000000004</v>
      </c>
      <c r="C27" s="11">
        <v>2.7639999999999998</v>
      </c>
      <c r="D27" s="11">
        <v>0.9</v>
      </c>
      <c r="E27" s="11">
        <v>0.14299999999999999</v>
      </c>
      <c r="F27" s="11">
        <v>0.14199999999999999</v>
      </c>
      <c r="G27" s="11">
        <v>2E-3</v>
      </c>
      <c r="H27" s="11">
        <v>2.7E-2</v>
      </c>
      <c r="I27" s="11">
        <v>1.9E-2</v>
      </c>
      <c r="J27" s="11">
        <v>1.4999999999999999E-2</v>
      </c>
      <c r="K27" s="11">
        <v>1.2E-2</v>
      </c>
      <c r="L27" s="11">
        <v>0.65200000000000002</v>
      </c>
      <c r="M27" s="11">
        <v>0.21</v>
      </c>
      <c r="N27" s="12">
        <v>0.70730000000000004</v>
      </c>
      <c r="O27" s="16">
        <v>34.619999999999997</v>
      </c>
      <c r="P27" s="22">
        <f>O27*238.846</f>
        <v>8268.8485199999996</v>
      </c>
      <c r="Q27" s="16">
        <v>38.36</v>
      </c>
      <c r="R27" s="22">
        <f>Q27*238.846</f>
        <v>9162.13256</v>
      </c>
      <c r="S27" s="16">
        <v>50.05</v>
      </c>
      <c r="T27" s="10"/>
      <c r="U27" s="10"/>
      <c r="V27" s="10"/>
      <c r="W27" s="10"/>
      <c r="X27" s="11">
        <v>5.0158100000000001</v>
      </c>
    </row>
    <row r="28" spans="1:24" ht="11.25" customHeight="1" x14ac:dyDescent="0.25">
      <c r="A28" s="32" t="s">
        <v>46</v>
      </c>
      <c r="B28" s="11">
        <v>95.399000000000001</v>
      </c>
      <c r="C28" s="11">
        <v>2.5939999999999999</v>
      </c>
      <c r="D28" s="11">
        <v>0.84</v>
      </c>
      <c r="E28" s="11">
        <v>0.13400000000000001</v>
      </c>
      <c r="F28" s="11">
        <v>0.13</v>
      </c>
      <c r="G28" s="11">
        <v>2E-3</v>
      </c>
      <c r="H28" s="11">
        <v>2.5000000000000001E-2</v>
      </c>
      <c r="I28" s="11">
        <v>1.7000000000000001E-2</v>
      </c>
      <c r="J28" s="11">
        <v>1.2999999999999999E-2</v>
      </c>
      <c r="K28" s="11">
        <v>0.01</v>
      </c>
      <c r="L28" s="11">
        <v>0.63500000000000001</v>
      </c>
      <c r="M28" s="11">
        <v>0.20100000000000001</v>
      </c>
      <c r="N28" s="12">
        <v>0.70489999999999997</v>
      </c>
      <c r="O28" s="16">
        <v>34.53</v>
      </c>
      <c r="P28" s="22">
        <f>O28*238.846</f>
        <v>8247.3523800000003</v>
      </c>
      <c r="Q28" s="16">
        <v>38.26</v>
      </c>
      <c r="R28" s="22">
        <f>Q28*238.846</f>
        <v>9138.2479599999988</v>
      </c>
      <c r="S28" s="10">
        <v>50.01</v>
      </c>
      <c r="T28" s="19">
        <v>-19.899999999999999</v>
      </c>
      <c r="U28" s="10"/>
      <c r="V28" s="10"/>
      <c r="W28" s="10"/>
      <c r="X28" s="11">
        <v>12.805020000000001</v>
      </c>
    </row>
    <row r="29" spans="1:24" ht="11.25" customHeight="1" x14ac:dyDescent="0.25">
      <c r="A29" s="32" t="s">
        <v>49</v>
      </c>
      <c r="B29" s="11">
        <v>95.415000000000006</v>
      </c>
      <c r="C29" s="11">
        <v>2.5840000000000001</v>
      </c>
      <c r="D29" s="11">
        <v>0.84199999999999997</v>
      </c>
      <c r="E29" s="11">
        <v>0.13500000000000001</v>
      </c>
      <c r="F29" s="11">
        <v>0.13300000000000001</v>
      </c>
      <c r="G29" s="11">
        <v>2E-3</v>
      </c>
      <c r="H29" s="11">
        <v>2.5999999999999999E-2</v>
      </c>
      <c r="I29" s="11">
        <v>1.7999999999999999E-2</v>
      </c>
      <c r="J29" s="11">
        <v>1.4999999999999999E-2</v>
      </c>
      <c r="K29" s="11">
        <v>1.0999999999999999E-2</v>
      </c>
      <c r="L29" s="11">
        <v>0.625</v>
      </c>
      <c r="M29" s="11">
        <v>0.19400000000000001</v>
      </c>
      <c r="N29" s="12">
        <v>0.70489999999999997</v>
      </c>
      <c r="O29" s="16">
        <v>34.54</v>
      </c>
      <c r="P29" s="22">
        <f>O29*238.846</f>
        <v>8249.7408400000004</v>
      </c>
      <c r="Q29" s="10">
        <v>38.270000000000003</v>
      </c>
      <c r="R29" s="22">
        <f>Q29*238.846</f>
        <v>9140.6364200000007</v>
      </c>
      <c r="S29" s="10">
        <v>50.03</v>
      </c>
      <c r="T29" s="19">
        <v>-21</v>
      </c>
      <c r="U29" s="10"/>
      <c r="V29" s="10"/>
      <c r="W29" s="10"/>
      <c r="X29" s="11">
        <v>12.045450000000001</v>
      </c>
    </row>
    <row r="30" spans="1:24" ht="11.25" customHeight="1" x14ac:dyDescent="0.25">
      <c r="A30" s="3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9"/>
      <c r="Q30" s="30"/>
      <c r="R30" s="29"/>
      <c r="S30" s="30"/>
      <c r="T30" s="37"/>
      <c r="U30" s="30"/>
      <c r="V30" s="30"/>
      <c r="W30" s="30"/>
      <c r="X30" s="11"/>
    </row>
    <row r="31" spans="1:24" ht="11.25" customHeight="1" x14ac:dyDescent="0.25">
      <c r="A31" s="49" t="s">
        <v>37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34"/>
    </row>
    <row r="32" spans="1:24" ht="24.75" customHeight="1" x14ac:dyDescent="0.25">
      <c r="A32" s="17"/>
      <c r="B32" s="52" t="s">
        <v>43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35"/>
    </row>
    <row r="33" spans="1:24" s="18" customFormat="1" ht="11.25" customHeight="1" x14ac:dyDescent="0.25">
      <c r="A33" s="32" t="s">
        <v>42</v>
      </c>
      <c r="B33" s="11">
        <v>77.816000000000003</v>
      </c>
      <c r="C33" s="11">
        <v>13.22</v>
      </c>
      <c r="D33" s="11">
        <v>3.2959999999999998</v>
      </c>
      <c r="E33" s="11">
        <v>0.188</v>
      </c>
      <c r="F33" s="11">
        <v>0.33100000000000002</v>
      </c>
      <c r="G33" s="11">
        <v>0</v>
      </c>
      <c r="H33" s="11">
        <v>3.5999999999999997E-2</v>
      </c>
      <c r="I33" s="11">
        <v>3.1E-2</v>
      </c>
      <c r="J33" s="11">
        <v>3.1E-2</v>
      </c>
      <c r="K33" s="11">
        <v>7.0000000000000001E-3</v>
      </c>
      <c r="L33" s="11">
        <v>1.1779999999999999</v>
      </c>
      <c r="M33" s="11">
        <v>3.8660000000000001</v>
      </c>
      <c r="N33" s="12">
        <v>0.84730000000000005</v>
      </c>
      <c r="O33" s="16">
        <v>37.44</v>
      </c>
      <c r="P33" s="22">
        <f>O33*238.846</f>
        <v>8942.3942399999996</v>
      </c>
      <c r="Q33" s="10">
        <v>41.32</v>
      </c>
      <c r="R33" s="22">
        <f>Q33*238.846</f>
        <v>9869.11672</v>
      </c>
      <c r="S33" s="16">
        <v>49.27</v>
      </c>
      <c r="T33" s="19">
        <v>-9</v>
      </c>
      <c r="U33" s="10" t="s">
        <v>9</v>
      </c>
      <c r="V33" s="10" t="s">
        <v>10</v>
      </c>
      <c r="W33" s="10" t="s">
        <v>9</v>
      </c>
      <c r="X33" s="11">
        <v>467.03379999999999</v>
      </c>
    </row>
    <row r="34" spans="1:24" s="18" customFormat="1" ht="11.25" customHeight="1" x14ac:dyDescent="0.25">
      <c r="A34" s="32" t="s">
        <v>45</v>
      </c>
      <c r="B34" s="11">
        <v>77.703000000000003</v>
      </c>
      <c r="C34" s="11">
        <v>13.269</v>
      </c>
      <c r="D34" s="11">
        <v>3.3370000000000002</v>
      </c>
      <c r="E34" s="11">
        <v>0.19</v>
      </c>
      <c r="F34" s="11">
        <v>0.33600000000000002</v>
      </c>
      <c r="G34" s="11">
        <v>0</v>
      </c>
      <c r="H34" s="11">
        <v>3.5999999999999997E-2</v>
      </c>
      <c r="I34" s="11">
        <v>3.1E-2</v>
      </c>
      <c r="J34" s="11">
        <v>0.03</v>
      </c>
      <c r="K34" s="11">
        <v>7.0000000000000001E-3</v>
      </c>
      <c r="L34" s="11">
        <v>1.169</v>
      </c>
      <c r="M34" s="11">
        <v>3.8919999999999999</v>
      </c>
      <c r="N34" s="12">
        <v>0.84850000000000003</v>
      </c>
      <c r="O34" s="16">
        <v>37.47</v>
      </c>
      <c r="P34" s="22">
        <f>O34*238.846</f>
        <v>8949.55962</v>
      </c>
      <c r="Q34" s="16">
        <v>41.36</v>
      </c>
      <c r="R34" s="22">
        <f>Q34*238.846</f>
        <v>9878.6705600000005</v>
      </c>
      <c r="S34" s="16">
        <v>49.28</v>
      </c>
      <c r="T34" s="19">
        <v>-10.199999999999999</v>
      </c>
      <c r="U34" s="10"/>
      <c r="V34" s="10"/>
      <c r="W34" s="10"/>
      <c r="X34" s="11">
        <v>637.2115</v>
      </c>
    </row>
    <row r="35" spans="1:24" s="18" customFormat="1" ht="11.25" customHeight="1" x14ac:dyDescent="0.25">
      <c r="A35" s="32" t="s">
        <v>46</v>
      </c>
      <c r="B35" s="11">
        <v>77.509</v>
      </c>
      <c r="C35" s="11">
        <v>13.366</v>
      </c>
      <c r="D35" s="11">
        <v>3.3969999999999998</v>
      </c>
      <c r="E35" s="11">
        <v>0.19400000000000001</v>
      </c>
      <c r="F35" s="11">
        <v>0.34599999999999997</v>
      </c>
      <c r="G35" s="11">
        <v>0</v>
      </c>
      <c r="H35" s="11">
        <v>3.7999999999999999E-2</v>
      </c>
      <c r="I35" s="11">
        <v>3.3000000000000002E-2</v>
      </c>
      <c r="J35" s="11">
        <v>2.9000000000000001E-2</v>
      </c>
      <c r="K35" s="11">
        <v>7.0000000000000001E-3</v>
      </c>
      <c r="L35" s="11">
        <v>1.1739999999999999</v>
      </c>
      <c r="M35" s="11">
        <v>3.907</v>
      </c>
      <c r="N35" s="12">
        <v>0.85019999999999996</v>
      </c>
      <c r="O35" s="16">
        <v>37.53</v>
      </c>
      <c r="P35" s="22">
        <f>O35*238.846</f>
        <v>8963.8903800000007</v>
      </c>
      <c r="Q35" s="10">
        <v>41.43</v>
      </c>
      <c r="R35" s="22">
        <f>Q35*238.846</f>
        <v>9895.3897799999995</v>
      </c>
      <c r="S35" s="16">
        <v>49.3</v>
      </c>
      <c r="T35" s="19">
        <v>-14.9</v>
      </c>
      <c r="U35" s="10"/>
      <c r="V35" s="10"/>
      <c r="W35" s="10"/>
      <c r="X35" s="11">
        <v>1296.269</v>
      </c>
    </row>
    <row r="36" spans="1:24" s="18" customFormat="1" ht="11.25" customHeight="1" x14ac:dyDescent="0.25">
      <c r="A36" s="32" t="s">
        <v>49</v>
      </c>
      <c r="B36" s="11">
        <v>77.558999999999997</v>
      </c>
      <c r="C36" s="11">
        <v>13.196999999999999</v>
      </c>
      <c r="D36" s="11">
        <v>3.4620000000000002</v>
      </c>
      <c r="E36" s="11">
        <v>0.20499999999999999</v>
      </c>
      <c r="F36" s="11">
        <v>0.37</v>
      </c>
      <c r="G36" s="11">
        <v>0</v>
      </c>
      <c r="H36" s="11">
        <v>4.2000000000000003E-2</v>
      </c>
      <c r="I36" s="11">
        <v>3.5999999999999997E-2</v>
      </c>
      <c r="J36" s="11">
        <v>0.03</v>
      </c>
      <c r="K36" s="11">
        <v>7.0000000000000001E-3</v>
      </c>
      <c r="L36" s="11">
        <v>1.2</v>
      </c>
      <c r="M36" s="11">
        <v>3.8919999999999999</v>
      </c>
      <c r="N36" s="12">
        <v>0.8508</v>
      </c>
      <c r="O36" s="16">
        <v>37.56</v>
      </c>
      <c r="P36" s="22">
        <f>O36*238.846</f>
        <v>8971.0557600000011</v>
      </c>
      <c r="Q36" s="10">
        <v>41.45</v>
      </c>
      <c r="R36" s="22">
        <f>Q36*238.846</f>
        <v>9900.1667000000016</v>
      </c>
      <c r="S36" s="16">
        <v>49.32</v>
      </c>
      <c r="T36" s="19">
        <v>-15.8</v>
      </c>
      <c r="U36" s="10"/>
      <c r="V36" s="10"/>
      <c r="W36" s="10"/>
      <c r="X36" s="11">
        <v>1360.5360000000001</v>
      </c>
    </row>
    <row r="37" spans="1:24" s="18" customFormat="1" ht="11.25" customHeight="1" x14ac:dyDescent="0.25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6"/>
      <c r="P37" s="22"/>
      <c r="Q37" s="10"/>
      <c r="R37" s="22"/>
      <c r="S37" s="16"/>
      <c r="T37" s="19"/>
      <c r="U37" s="10"/>
      <c r="V37" s="10"/>
      <c r="W37" s="10"/>
      <c r="X37" s="11"/>
    </row>
    <row r="38" spans="1:24" ht="12" customHeight="1" x14ac:dyDescent="0.2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15</v>
      </c>
      <c r="O38" s="10">
        <v>16</v>
      </c>
      <c r="P38" s="10">
        <v>17</v>
      </c>
      <c r="Q38" s="10">
        <v>18</v>
      </c>
      <c r="R38" s="10">
        <v>19</v>
      </c>
      <c r="S38" s="10">
        <v>20</v>
      </c>
      <c r="T38" s="10">
        <v>21</v>
      </c>
      <c r="U38" s="10">
        <v>22</v>
      </c>
      <c r="V38" s="10">
        <v>23</v>
      </c>
      <c r="W38" s="10">
        <v>24</v>
      </c>
      <c r="X38" s="10">
        <v>25</v>
      </c>
    </row>
    <row r="39" spans="1:24" ht="12" customHeight="1" x14ac:dyDescent="0.25">
      <c r="A39" s="17"/>
      <c r="B39" s="52" t="s">
        <v>44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35"/>
    </row>
    <row r="40" spans="1:24" ht="12" customHeight="1" x14ac:dyDescent="0.25">
      <c r="A40" s="32" t="s">
        <v>42</v>
      </c>
      <c r="B40" s="11">
        <v>95.04</v>
      </c>
      <c r="C40" s="11">
        <v>2.859</v>
      </c>
      <c r="D40" s="11">
        <v>0.90800000000000003</v>
      </c>
      <c r="E40" s="11">
        <v>0.151</v>
      </c>
      <c r="F40" s="11">
        <v>0.14699999999999999</v>
      </c>
      <c r="G40" s="11">
        <v>1E-3</v>
      </c>
      <c r="H40" s="11">
        <v>2.9000000000000001E-2</v>
      </c>
      <c r="I40" s="11">
        <v>2.1299999999999999E-2</v>
      </c>
      <c r="J40" s="11">
        <v>2.5000000000000001E-2</v>
      </c>
      <c r="K40" s="11">
        <v>8.0000000000000002E-3</v>
      </c>
      <c r="L40" s="11">
        <v>0.60399999999999998</v>
      </c>
      <c r="M40" s="11">
        <v>0.20699999999999999</v>
      </c>
      <c r="N40" s="12">
        <v>0.70830000000000004</v>
      </c>
      <c r="O40" s="16">
        <v>34.69</v>
      </c>
      <c r="P40" s="22">
        <f>O40*238.846</f>
        <v>8285.5677400000004</v>
      </c>
      <c r="Q40" s="10">
        <v>38.44</v>
      </c>
      <c r="R40" s="22">
        <f>Q40*238.846</f>
        <v>9181.2402399999992</v>
      </c>
      <c r="S40" s="16">
        <v>50.12</v>
      </c>
      <c r="T40" s="19">
        <v>-18.5</v>
      </c>
      <c r="U40" s="10" t="s">
        <v>9</v>
      </c>
      <c r="V40" s="10" t="s">
        <v>10</v>
      </c>
      <c r="W40" s="10" t="s">
        <v>9</v>
      </c>
      <c r="X40" s="11">
        <v>69.489400000000003</v>
      </c>
    </row>
    <row r="41" spans="1:24" ht="12" customHeight="1" x14ac:dyDescent="0.25">
      <c r="A41" s="32" t="s">
        <v>45</v>
      </c>
      <c r="B41" s="11">
        <v>95.052999999999997</v>
      </c>
      <c r="C41" s="11">
        <v>2.8660000000000001</v>
      </c>
      <c r="D41" s="11">
        <v>0.89800000000000002</v>
      </c>
      <c r="E41" s="11">
        <v>0.14699999999999999</v>
      </c>
      <c r="F41" s="11">
        <v>0.14299999999999999</v>
      </c>
      <c r="G41" s="11">
        <v>1E-3</v>
      </c>
      <c r="H41" s="11">
        <v>2.7E-2</v>
      </c>
      <c r="I41" s="11">
        <v>0.02</v>
      </c>
      <c r="J41" s="11">
        <v>2.3E-2</v>
      </c>
      <c r="K41" s="11">
        <v>7.0000000000000001E-3</v>
      </c>
      <c r="L41" s="11">
        <v>0.60299999999999998</v>
      </c>
      <c r="M41" s="11">
        <v>0.21199999999999999</v>
      </c>
      <c r="N41" s="12">
        <v>0.70799999999999996</v>
      </c>
      <c r="O41" s="16">
        <v>34.67</v>
      </c>
      <c r="P41" s="22">
        <f>O41*238.846</f>
        <v>8280.7908200000002</v>
      </c>
      <c r="Q41" s="16">
        <v>38.42</v>
      </c>
      <c r="R41" s="22">
        <f>Q41*238.846</f>
        <v>9176.4633200000007</v>
      </c>
      <c r="S41" s="16">
        <v>50.11</v>
      </c>
      <c r="T41" s="19">
        <v>-20.3</v>
      </c>
      <c r="U41" s="10"/>
      <c r="V41" s="10"/>
      <c r="W41" s="10"/>
      <c r="X41" s="11">
        <v>85.908680000000004</v>
      </c>
    </row>
    <row r="42" spans="1:24" s="18" customFormat="1" ht="11.25" customHeight="1" x14ac:dyDescent="0.25">
      <c r="A42" s="32"/>
      <c r="B42" s="54" t="s">
        <v>40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36"/>
    </row>
    <row r="43" spans="1:24" s="18" customFormat="1" ht="11.25" customHeight="1" x14ac:dyDescent="0.25">
      <c r="A43" s="32" t="s">
        <v>42</v>
      </c>
      <c r="B43" s="11">
        <v>89.822999999999993</v>
      </c>
      <c r="C43" s="11">
        <v>6.09</v>
      </c>
      <c r="D43" s="11">
        <v>0.53700000000000003</v>
      </c>
      <c r="E43" s="11">
        <v>1E-3</v>
      </c>
      <c r="F43" s="11">
        <v>3.0000000000000001E-3</v>
      </c>
      <c r="G43" s="11">
        <v>0</v>
      </c>
      <c r="H43" s="11">
        <v>0.01</v>
      </c>
      <c r="I43" s="11">
        <v>1.2E-2</v>
      </c>
      <c r="J43" s="11">
        <v>0.06</v>
      </c>
      <c r="K43" s="11">
        <v>7.0000000000000001E-3</v>
      </c>
      <c r="L43" s="11">
        <v>1.0860000000000001</v>
      </c>
      <c r="M43" s="11">
        <v>2.371</v>
      </c>
      <c r="N43" s="12">
        <v>0.74570000000000003</v>
      </c>
      <c r="O43" s="16">
        <v>34.25</v>
      </c>
      <c r="P43" s="22">
        <f>O43*238.846</f>
        <v>8180.4755000000005</v>
      </c>
      <c r="Q43" s="10">
        <v>37.93</v>
      </c>
      <c r="R43" s="22">
        <f>Q43*238.846</f>
        <v>9059.4287800000002</v>
      </c>
      <c r="S43" s="16">
        <v>48.2</v>
      </c>
      <c r="T43" s="19">
        <v>-6.5</v>
      </c>
      <c r="U43" s="10" t="s">
        <v>9</v>
      </c>
      <c r="V43" s="10" t="s">
        <v>10</v>
      </c>
      <c r="W43" s="10" t="s">
        <v>9</v>
      </c>
      <c r="X43" s="10">
        <v>2805.9989999999998</v>
      </c>
    </row>
    <row r="44" spans="1:24" s="18" customFormat="1" ht="11.25" customHeight="1" x14ac:dyDescent="0.25">
      <c r="A44" s="40" t="s">
        <v>45</v>
      </c>
      <c r="B44" s="10">
        <v>89.352000000000004</v>
      </c>
      <c r="C44" s="10">
        <v>6.2880000000000003</v>
      </c>
      <c r="D44" s="10">
        <v>0.73899999999999999</v>
      </c>
      <c r="E44" s="11">
        <v>1E-3</v>
      </c>
      <c r="F44" s="11">
        <v>4.0000000000000001E-3</v>
      </c>
      <c r="G44" s="11">
        <v>0</v>
      </c>
      <c r="H44" s="10">
        <v>1.2E-2</v>
      </c>
      <c r="I44" s="10">
        <v>1.7000000000000001E-2</v>
      </c>
      <c r="J44" s="10">
        <v>5.6000000000000001E-2</v>
      </c>
      <c r="K44" s="10">
        <v>7.0000000000000001E-3</v>
      </c>
      <c r="L44" s="11">
        <v>1.0840000000000001</v>
      </c>
      <c r="M44" s="11">
        <v>2.44</v>
      </c>
      <c r="N44" s="12">
        <v>0.75009999999999999</v>
      </c>
      <c r="O44" s="10">
        <v>34.39</v>
      </c>
      <c r="P44" s="22">
        <f>O44*238.846</f>
        <v>8213.9139400000004</v>
      </c>
      <c r="Q44" s="16">
        <v>38.08</v>
      </c>
      <c r="R44" s="22">
        <f>Q44*238.846</f>
        <v>9095.2556800000002</v>
      </c>
      <c r="S44" s="10">
        <v>48.25</v>
      </c>
      <c r="T44" s="19">
        <v>-8.9</v>
      </c>
      <c r="U44" s="10"/>
      <c r="V44" s="10"/>
      <c r="W44" s="10"/>
      <c r="X44" s="10">
        <v>3920.971</v>
      </c>
    </row>
    <row r="45" spans="1:24" s="18" customFormat="1" ht="11.25" customHeight="1" x14ac:dyDescent="0.25">
      <c r="A45" s="42"/>
      <c r="B45" s="57" t="s">
        <v>47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11"/>
    </row>
    <row r="46" spans="1:24" s="18" customFormat="1" ht="11.25" customHeight="1" x14ac:dyDescent="0.25">
      <c r="A46" s="41" t="s">
        <v>46</v>
      </c>
      <c r="B46" s="10">
        <v>95.396000000000001</v>
      </c>
      <c r="C46" s="10">
        <v>2.617</v>
      </c>
      <c r="D46" s="11">
        <v>0.81699999999999995</v>
      </c>
      <c r="E46" s="11">
        <v>0.13500000000000001</v>
      </c>
      <c r="F46" s="11">
        <v>0.13100000000000001</v>
      </c>
      <c r="G46" s="11">
        <v>1E-3</v>
      </c>
      <c r="H46" s="11">
        <v>2.5000000000000001E-2</v>
      </c>
      <c r="I46" s="10">
        <v>1.9E-2</v>
      </c>
      <c r="J46" s="10">
        <v>2.1999999999999999E-2</v>
      </c>
      <c r="K46" s="10">
        <v>8.0000000000000002E-3</v>
      </c>
      <c r="L46" s="11">
        <v>0.627</v>
      </c>
      <c r="M46" s="11">
        <v>0.20200000000000001</v>
      </c>
      <c r="N46" s="12">
        <v>0.70499999999999996</v>
      </c>
      <c r="O46" s="10">
        <v>34.54</v>
      </c>
      <c r="P46" s="22">
        <f>O46*238.846</f>
        <v>8249.7408400000004</v>
      </c>
      <c r="Q46" s="16">
        <v>38.270000000000003</v>
      </c>
      <c r="R46" s="22">
        <f>Q46*238.846</f>
        <v>9140.6364200000007</v>
      </c>
      <c r="S46" s="10">
        <v>50.03</v>
      </c>
      <c r="T46" s="10">
        <v>-22.2</v>
      </c>
      <c r="U46" s="10"/>
      <c r="V46" s="10"/>
      <c r="W46" s="10"/>
      <c r="X46" s="11">
        <v>5545.0240000000003</v>
      </c>
    </row>
    <row r="47" spans="1:24" s="18" customFormat="1" ht="11.25" customHeight="1" x14ac:dyDescent="0.25">
      <c r="A47" s="32" t="s">
        <v>49</v>
      </c>
      <c r="B47" s="10">
        <v>95.168000000000006</v>
      </c>
      <c r="C47" s="10">
        <v>2.7650000000000001</v>
      </c>
      <c r="D47" s="11">
        <v>0.873</v>
      </c>
      <c r="E47" s="11">
        <v>0.14499999999999999</v>
      </c>
      <c r="F47" s="11">
        <v>0.14099999999999999</v>
      </c>
      <c r="G47" s="11">
        <v>1E-3</v>
      </c>
      <c r="H47" s="11">
        <v>2.7E-2</v>
      </c>
      <c r="I47" s="11">
        <v>0.02</v>
      </c>
      <c r="J47" s="10">
        <v>2.9000000000000001E-2</v>
      </c>
      <c r="K47" s="10">
        <v>8.0000000000000002E-3</v>
      </c>
      <c r="L47" s="11">
        <v>0.61399999999999999</v>
      </c>
      <c r="M47" s="11">
        <v>0.20899999999999999</v>
      </c>
      <c r="N47" s="12">
        <v>0.70720000000000005</v>
      </c>
      <c r="O47" s="10">
        <v>34.64</v>
      </c>
      <c r="P47" s="22">
        <f>O47*238.846</f>
        <v>8273.6254399999998</v>
      </c>
      <c r="Q47" s="16">
        <v>38.380000000000003</v>
      </c>
      <c r="R47" s="22">
        <f>Q47*238.846</f>
        <v>9166.9094800000003</v>
      </c>
      <c r="S47" s="10">
        <v>50.08</v>
      </c>
      <c r="T47" s="10">
        <v>-20.100000000000001</v>
      </c>
      <c r="U47" s="10"/>
      <c r="V47" s="10"/>
      <c r="W47" s="10"/>
      <c r="X47" s="11">
        <v>1961.6068</v>
      </c>
    </row>
    <row r="48" spans="1:24" s="18" customFormat="1" ht="11.25" customHeight="1" x14ac:dyDescent="0.25">
      <c r="A48" s="64" t="s">
        <v>50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  <c r="X48" s="11"/>
    </row>
    <row r="49" spans="1:24" s="18" customFormat="1" ht="11.25" customHeight="1" x14ac:dyDescent="0.25">
      <c r="A49" s="32" t="s">
        <v>51</v>
      </c>
      <c r="B49" s="11">
        <v>88.93</v>
      </c>
      <c r="C49" s="10">
        <v>6.4539999999999997</v>
      </c>
      <c r="D49" s="11">
        <v>0.9</v>
      </c>
      <c r="E49" s="11">
        <v>1.6E-2</v>
      </c>
      <c r="F49" s="11">
        <v>5.8999999999999997E-2</v>
      </c>
      <c r="G49" s="11">
        <v>0</v>
      </c>
      <c r="H49" s="11">
        <v>3.4000000000000002E-2</v>
      </c>
      <c r="I49" s="10">
        <v>2.7E-2</v>
      </c>
      <c r="J49" s="10">
        <v>4.7E-2</v>
      </c>
      <c r="K49" s="10">
        <v>8.0000000000000002E-3</v>
      </c>
      <c r="L49" s="11">
        <v>1.1040000000000001</v>
      </c>
      <c r="M49" s="11">
        <v>2.4209999999999998</v>
      </c>
      <c r="N49" s="12">
        <v>0.75460000000000005</v>
      </c>
      <c r="O49" s="10">
        <v>34.590000000000003</v>
      </c>
      <c r="P49" s="22">
        <f>O49*238.846</f>
        <v>8261.683140000001</v>
      </c>
      <c r="Q49" s="16">
        <v>38.29</v>
      </c>
      <c r="R49" s="22">
        <f>Q49*238.846</f>
        <v>9145.4133399999992</v>
      </c>
      <c r="S49" s="10">
        <v>48.38</v>
      </c>
      <c r="T49" s="10"/>
      <c r="U49" s="10"/>
      <c r="V49" s="10"/>
      <c r="W49" s="10"/>
      <c r="X49" s="11">
        <v>2273.1729999999998</v>
      </c>
    </row>
    <row r="50" spans="1:24" s="18" customFormat="1" ht="11.25" customHeight="1" x14ac:dyDescent="0.25">
      <c r="A50" s="32"/>
      <c r="B50" s="59" t="s">
        <v>48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11"/>
    </row>
    <row r="51" spans="1:24" s="18" customFormat="1" ht="11.25" customHeight="1" x14ac:dyDescent="0.25">
      <c r="A51" s="32" t="s">
        <v>46</v>
      </c>
      <c r="B51" s="10">
        <v>89.272999999999996</v>
      </c>
      <c r="C51" s="10">
        <v>6.335</v>
      </c>
      <c r="D51" s="11">
        <v>0.74399999999999999</v>
      </c>
      <c r="E51" s="11">
        <v>1E-3</v>
      </c>
      <c r="F51" s="11">
        <v>4.0000000000000001E-3</v>
      </c>
      <c r="G51" s="11">
        <v>0</v>
      </c>
      <c r="H51" s="11">
        <v>1.4E-2</v>
      </c>
      <c r="I51" s="10">
        <v>1.7000000000000001E-2</v>
      </c>
      <c r="J51" s="10">
        <v>5.8000000000000003E-2</v>
      </c>
      <c r="K51" s="10">
        <v>7.0000000000000001E-3</v>
      </c>
      <c r="L51" s="11">
        <v>1.0940000000000001</v>
      </c>
      <c r="M51" s="11">
        <v>2.4529999999999998</v>
      </c>
      <c r="N51" s="12">
        <v>0.75070000000000003</v>
      </c>
      <c r="O51" s="16">
        <v>34.4</v>
      </c>
      <c r="P51" s="22">
        <f>O51*238.846</f>
        <v>8216.3024000000005</v>
      </c>
      <c r="Q51" s="16">
        <v>38.090000000000003</v>
      </c>
      <c r="R51" s="22">
        <f>Q51*238.846</f>
        <v>9097.6441400000003</v>
      </c>
      <c r="S51" s="10">
        <v>48.24</v>
      </c>
      <c r="T51" s="10"/>
      <c r="U51" s="10"/>
      <c r="V51" s="10"/>
      <c r="W51" s="10"/>
      <c r="X51" s="11">
        <v>6.7864500000000003</v>
      </c>
    </row>
    <row r="52" spans="1:24" s="18" customFormat="1" ht="11.25" customHeight="1" x14ac:dyDescent="0.25">
      <c r="A52" s="32" t="s">
        <v>49</v>
      </c>
      <c r="B52" s="11">
        <v>89.28</v>
      </c>
      <c r="C52" s="10">
        <v>6.3289999999999997</v>
      </c>
      <c r="D52" s="11">
        <v>0.746</v>
      </c>
      <c r="E52" s="11">
        <v>1E-3</v>
      </c>
      <c r="F52" s="11">
        <v>4.0000000000000001E-3</v>
      </c>
      <c r="G52" s="11">
        <v>0</v>
      </c>
      <c r="H52" s="10">
        <v>1.2E-2</v>
      </c>
      <c r="I52" s="10">
        <v>1.7000000000000001E-2</v>
      </c>
      <c r="J52" s="10">
        <v>5.7000000000000002E-2</v>
      </c>
      <c r="K52" s="10">
        <v>7.0000000000000001E-3</v>
      </c>
      <c r="L52" s="11">
        <v>1.093</v>
      </c>
      <c r="M52" s="11">
        <v>2.4540000000000002</v>
      </c>
      <c r="N52" s="12">
        <v>0.75070000000000003</v>
      </c>
      <c r="O52" s="16">
        <v>34.4</v>
      </c>
      <c r="P52" s="22">
        <f>O52*238.846</f>
        <v>8216.3024000000005</v>
      </c>
      <c r="Q52" s="16">
        <v>38.08</v>
      </c>
      <c r="R52" s="22">
        <f>Q52*238.846</f>
        <v>9095.2556800000002</v>
      </c>
      <c r="S52" s="10">
        <v>48.24</v>
      </c>
      <c r="T52" s="10">
        <v>-9.1</v>
      </c>
      <c r="U52" s="10"/>
      <c r="V52" s="10"/>
      <c r="W52" s="10"/>
      <c r="X52" s="11">
        <v>5.0150100000000002</v>
      </c>
    </row>
    <row r="53" spans="1:24" ht="11.2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36">
        <f xml:space="preserve"> SUM(X14:X18, X20:X24, X26:X30, X33:X37, X43:X52,X40:X41)</f>
        <v>21134.702219999999</v>
      </c>
    </row>
    <row r="54" spans="1:24" ht="11.25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</row>
    <row r="55" spans="1:24" ht="11.25" customHeight="1" x14ac:dyDescent="0.25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20"/>
      <c r="P55" s="20"/>
      <c r="Q55" s="20"/>
      <c r="R55" s="20"/>
      <c r="S55" s="20"/>
      <c r="T55" s="21"/>
      <c r="U55" s="7"/>
      <c r="V55" s="7"/>
      <c r="W55" s="7"/>
      <c r="X55" s="7"/>
    </row>
    <row r="56" spans="1:24" ht="11.25" customHeight="1" x14ac:dyDescent="0.25">
      <c r="A56" s="1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20"/>
      <c r="P56" s="20"/>
      <c r="Q56" s="20"/>
      <c r="R56" s="20"/>
      <c r="S56" s="20"/>
      <c r="T56" s="21"/>
      <c r="U56" s="7"/>
      <c r="V56" s="7"/>
      <c r="W56" s="7"/>
      <c r="X56" s="7"/>
    </row>
    <row r="57" spans="1:24" ht="17.25" customHeight="1" x14ac:dyDescent="0.25">
      <c r="A57" s="1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7"/>
      <c r="B58" s="50" t="s">
        <v>52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4"/>
      <c r="S58" s="14"/>
      <c r="T58" s="7"/>
      <c r="U58" s="7"/>
      <c r="V58" s="7"/>
      <c r="W58" s="7"/>
      <c r="X58" s="7"/>
    </row>
    <row r="59" spans="1:24" x14ac:dyDescent="0.25">
      <c r="A59" s="7"/>
      <c r="B59" s="1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4"/>
      <c r="S59" s="14"/>
      <c r="T59" s="7"/>
      <c r="U59" s="7"/>
      <c r="V59" s="7"/>
      <c r="W59" s="7"/>
      <c r="X59" s="7"/>
    </row>
    <row r="60" spans="1:24" x14ac:dyDescent="0.25">
      <c r="A60" s="7"/>
      <c r="B60" s="1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4"/>
      <c r="S60" s="14"/>
      <c r="T60" s="7"/>
      <c r="U60" s="7"/>
      <c r="V60" s="7"/>
      <c r="W60" s="7"/>
      <c r="X60" s="7"/>
    </row>
    <row r="61" spans="1:24" x14ac:dyDescent="0.25">
      <c r="A61" s="7"/>
      <c r="B61" s="1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4"/>
      <c r="S61" s="14"/>
      <c r="T61" s="7"/>
      <c r="U61" s="7"/>
      <c r="V61" s="7"/>
      <c r="W61" s="7"/>
      <c r="X61" s="7"/>
    </row>
    <row r="62" spans="1:24" x14ac:dyDescent="0.25">
      <c r="A62" s="7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7"/>
      <c r="U62" s="7"/>
      <c r="V62" s="7"/>
      <c r="W62" s="7"/>
      <c r="X62" s="7"/>
    </row>
    <row r="63" spans="1:24" x14ac:dyDescent="0.25">
      <c r="A63" s="47" t="s">
        <v>53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33"/>
    </row>
  </sheetData>
  <mergeCells count="40">
    <mergeCell ref="X9:X11"/>
    <mergeCell ref="K10:K11"/>
    <mergeCell ref="U9:U11"/>
    <mergeCell ref="N9:N10"/>
    <mergeCell ref="O9:O10"/>
    <mergeCell ref="S9:S10"/>
    <mergeCell ref="N11:S11"/>
    <mergeCell ref="T9:T11"/>
    <mergeCell ref="P9:P10"/>
    <mergeCell ref="A5:E5"/>
    <mergeCell ref="W9:W11"/>
    <mergeCell ref="V9:V11"/>
    <mergeCell ref="B9:M9"/>
    <mergeCell ref="B10:B11"/>
    <mergeCell ref="C10:C11"/>
    <mergeCell ref="D10:D11"/>
    <mergeCell ref="F10:F11"/>
    <mergeCell ref="R9:R10"/>
    <mergeCell ref="M10:M11"/>
    <mergeCell ref="A48:W48"/>
    <mergeCell ref="A9:A11"/>
    <mergeCell ref="E10:E11"/>
    <mergeCell ref="H10:H11"/>
    <mergeCell ref="J10:J11"/>
    <mergeCell ref="A53:W53"/>
    <mergeCell ref="G10:G11"/>
    <mergeCell ref="I10:I11"/>
    <mergeCell ref="A63:W63"/>
    <mergeCell ref="A13:W13"/>
    <mergeCell ref="A19:W19"/>
    <mergeCell ref="A25:W25"/>
    <mergeCell ref="A31:W31"/>
    <mergeCell ref="B58:Q58"/>
    <mergeCell ref="B32:W32"/>
    <mergeCell ref="B42:W42"/>
    <mergeCell ref="B39:W39"/>
    <mergeCell ref="B45:W45"/>
    <mergeCell ref="B50:W50"/>
    <mergeCell ref="L10:L11"/>
    <mergeCell ref="Q9:Q10"/>
  </mergeCells>
  <phoneticPr fontId="19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Журавлёва Валентина Владимировна</cp:lastModifiedBy>
  <cp:lastPrinted>2016-10-04T10:28:19Z</cp:lastPrinted>
  <dcterms:created xsi:type="dcterms:W3CDTF">2015-03-31T06:50:45Z</dcterms:created>
  <dcterms:modified xsi:type="dcterms:W3CDTF">2016-10-04T10:57:24Z</dcterms:modified>
</cp:coreProperties>
</file>