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068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<sst xmlns="http://schemas.openxmlformats.org/spreadsheetml/2006/main" count="48" uniqueCount="45">
  <si>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</si>
  <si>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</si>
  <si>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</si>
  <si>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</si>
  <si>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</si>
  <si>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</si>
  <si>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</si>
  <si>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</si>
  <si>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</si>
  <si>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</si>
  <si>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</si>
  <si>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</si>
  <si>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</si>
  <si>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</si>
  <si>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</si>
  <si>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</si>
  <si>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</si>
  <si>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</si>
  <si>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</si>
  <si>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</si>
  <si>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</si>
  <si>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</si>
  <si>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</si>
  <si>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</si>
  <si>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</si>
  <si>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</si>
  <si>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</si>
  <si>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</si>
  <si>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</si>
  <si>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</si>
  <si>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</si>
  <si>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</si>
  <si>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</si>
  <si>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</si>
  <si>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</si>
  <si>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</si>
  <si>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</si>
  <si>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</si>
  <si>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</si>
  <si>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</si>
  <si>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</si>
  <si>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</si>
  <si>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 xml:space="preserve">переданого  </t>
    </r>
    <r>
      <rPr>
        <b/>
        <sz val="10"/>
        <rFont val="Arial"/>
        <family val="2"/>
      </rPr>
      <t xml:space="preserve">ПАТ "УКРТРАНСГАЗ" філія УМГ "КИЇВТРАНСГАЗ" Лубенським ЛВУМГ  </t>
    </r>
    <r>
      <rPr>
        <sz val="10"/>
        <rFont val="Arial"/>
        <family val="2"/>
      </rPr>
      <t xml:space="preserve">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Куйбишево ( ГРС Савенці, ГРС Оржиця)</t>
    </r>
  </si>
  <si>
    <r>
      <t>з газопроводу ____" ПРОГРЕС ", "УРЕНГОЙ-ПОМАРИ-УЖГОРОД"  __________за період з ___</t>
    </r>
    <r>
      <rPr>
        <b/>
        <sz val="10"/>
        <rFont val="Arial"/>
        <family val="2"/>
      </rPr>
      <t xml:space="preserve">01.09.2016 року_______ по _______30.09.2016 року </t>
    </r>
    <r>
      <rPr>
        <sz val="10"/>
        <rFont val="Arial"/>
        <family val="2"/>
      </rPr>
      <t>_______________________</t>
    </r>
  </si>
  <si>
    <t>30.09.2016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</si>
</sst>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186" fontId="18" fillId="0" borderId="10" xfId="0" applyNumberFormat="1" applyFont="1" applyBorder="1" applyAlignment="1">
      <alignment horizontal="left" wrapText="1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6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94.707</v>
          </cell>
          <cell r="C132">
            <v>3.091</v>
          </cell>
          <cell r="D132">
            <v>0.98</v>
          </cell>
          <cell r="E132">
            <v>0.146</v>
          </cell>
          <cell r="F132">
            <v>0.154</v>
          </cell>
          <cell r="G132">
            <v>0.02</v>
          </cell>
          <cell r="H132">
            <v>0.028</v>
          </cell>
          <cell r="I132">
            <v>0.004</v>
          </cell>
          <cell r="J132">
            <v>0.014</v>
          </cell>
          <cell r="K132">
            <v>0.6</v>
          </cell>
          <cell r="L132">
            <v>0.25</v>
          </cell>
          <cell r="M132">
            <v>0.006</v>
          </cell>
        </row>
        <row r="136">
          <cell r="M136">
            <v>0.711</v>
          </cell>
        </row>
        <row r="137">
          <cell r="M137">
            <v>34.75</v>
          </cell>
          <cell r="N137">
            <v>8301</v>
          </cell>
        </row>
        <row r="138">
          <cell r="M138">
            <v>38.52</v>
          </cell>
          <cell r="N138">
            <v>9201</v>
          </cell>
        </row>
        <row r="140">
          <cell r="M140">
            <v>50.15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95.054</v>
          </cell>
          <cell r="C132">
            <v>2.815</v>
          </cell>
          <cell r="D132">
            <v>0.914</v>
          </cell>
          <cell r="E132">
            <v>0.141</v>
          </cell>
          <cell r="F132">
            <v>0.146</v>
          </cell>
          <cell r="G132">
            <v>0.021</v>
          </cell>
          <cell r="H132">
            <v>0.029</v>
          </cell>
          <cell r="I132">
            <v>0.005</v>
          </cell>
          <cell r="J132">
            <v>0.016</v>
          </cell>
          <cell r="K132">
            <v>0.63</v>
          </cell>
          <cell r="L132">
            <v>0.224</v>
          </cell>
          <cell r="M132">
            <v>0.005</v>
          </cell>
        </row>
        <row r="136">
          <cell r="M136">
            <v>0.708</v>
          </cell>
        </row>
        <row r="137">
          <cell r="M137">
            <v>34.64</v>
          </cell>
          <cell r="N137">
            <v>8274</v>
          </cell>
        </row>
        <row r="138">
          <cell r="M138">
            <v>38.41</v>
          </cell>
          <cell r="N138">
            <v>9173</v>
          </cell>
        </row>
        <row r="140">
          <cell r="M140">
            <v>50.09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95.337</v>
          </cell>
          <cell r="C132">
            <v>2.628</v>
          </cell>
          <cell r="D132">
            <v>0.847</v>
          </cell>
          <cell r="E132">
            <v>0.131</v>
          </cell>
          <cell r="F132">
            <v>0.136</v>
          </cell>
          <cell r="G132">
            <v>0.019</v>
          </cell>
          <cell r="H132">
            <v>0.026</v>
          </cell>
          <cell r="I132">
            <v>0.005</v>
          </cell>
          <cell r="J132">
            <v>0.011</v>
          </cell>
          <cell r="K132">
            <v>0.648</v>
          </cell>
          <cell r="L132">
            <v>0.206</v>
          </cell>
          <cell r="M132">
            <v>0.006</v>
          </cell>
        </row>
        <row r="136">
          <cell r="M136">
            <v>0.706</v>
          </cell>
        </row>
        <row r="137">
          <cell r="M137">
            <v>34.53</v>
          </cell>
          <cell r="N137">
            <v>8248</v>
          </cell>
        </row>
        <row r="138">
          <cell r="M138">
            <v>38.28</v>
          </cell>
          <cell r="N138">
            <v>9144</v>
          </cell>
        </row>
        <row r="140">
          <cell r="M140">
            <v>50.03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95.265</v>
          </cell>
          <cell r="C132">
            <v>2.676</v>
          </cell>
          <cell r="D132">
            <v>0.871</v>
          </cell>
          <cell r="E132">
            <v>0.133</v>
          </cell>
          <cell r="F132">
            <v>0.141</v>
          </cell>
          <cell r="G132">
            <v>0.019</v>
          </cell>
          <cell r="H132">
            <v>0.026</v>
          </cell>
          <cell r="I132">
            <v>0.003</v>
          </cell>
          <cell r="J132">
            <v>0.014</v>
          </cell>
          <cell r="K132">
            <v>0.641</v>
          </cell>
          <cell r="L132">
            <v>0.206</v>
          </cell>
          <cell r="M132">
            <v>0.005</v>
          </cell>
        </row>
        <row r="136">
          <cell r="M136">
            <v>0.706</v>
          </cell>
        </row>
        <row r="137">
          <cell r="M137">
            <v>34.57</v>
          </cell>
          <cell r="N137">
            <v>8256</v>
          </cell>
        </row>
        <row r="138">
          <cell r="M138">
            <v>38.32</v>
          </cell>
          <cell r="N138">
            <v>9153</v>
          </cell>
        </row>
        <row r="140">
          <cell r="M140">
            <v>50.05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X47" sqref="X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39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0" t="s">
        <v>29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</row>
    <row r="7" spans="2:28" ht="33" customHeight="1">
      <c r="B7" s="40" t="s">
        <v>42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"/>
    </row>
    <row r="8" spans="2:28" ht="18" customHeight="1">
      <c r="B8" s="42" t="s">
        <v>43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"/>
      <c r="AB8" s="4"/>
    </row>
    <row r="9" spans="2:30" ht="32.25" customHeight="1">
      <c r="B9" s="61" t="s">
        <v>11</v>
      </c>
      <c r="C9" s="69" t="s">
        <v>30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57" t="s">
        <v>31</v>
      </c>
      <c r="P9" s="58"/>
      <c r="Q9" s="58"/>
      <c r="R9" s="59"/>
      <c r="S9" s="59"/>
      <c r="T9" s="60"/>
      <c r="U9" s="53" t="s">
        <v>27</v>
      </c>
      <c r="V9" s="56" t="s">
        <v>28</v>
      </c>
      <c r="W9" s="48" t="s">
        <v>24</v>
      </c>
      <c r="X9" s="48" t="s">
        <v>25</v>
      </c>
      <c r="Y9" s="48" t="s">
        <v>26</v>
      </c>
      <c r="Z9" s="49" t="s">
        <v>38</v>
      </c>
      <c r="AA9" s="4"/>
      <c r="AC9" s="7"/>
      <c r="AD9"/>
    </row>
    <row r="10" spans="2:30" ht="48.75" customHeight="1">
      <c r="B10" s="62"/>
      <c r="C10" s="44" t="s">
        <v>12</v>
      </c>
      <c r="D10" s="44" t="s">
        <v>13</v>
      </c>
      <c r="E10" s="44" t="s">
        <v>14</v>
      </c>
      <c r="F10" s="44" t="s">
        <v>15</v>
      </c>
      <c r="G10" s="44" t="s">
        <v>16</v>
      </c>
      <c r="H10" s="44" t="s">
        <v>17</v>
      </c>
      <c r="I10" s="44" t="s">
        <v>18</v>
      </c>
      <c r="J10" s="44" t="s">
        <v>19</v>
      </c>
      <c r="K10" s="44" t="s">
        <v>20</v>
      </c>
      <c r="L10" s="44" t="s">
        <v>21</v>
      </c>
      <c r="M10" s="45" t="s">
        <v>22</v>
      </c>
      <c r="N10" s="45" t="s">
        <v>23</v>
      </c>
      <c r="O10" s="45" t="s">
        <v>5</v>
      </c>
      <c r="P10" s="66" t="s">
        <v>6</v>
      </c>
      <c r="Q10" s="45" t="s">
        <v>8</v>
      </c>
      <c r="R10" s="45" t="s">
        <v>7</v>
      </c>
      <c r="S10" s="45" t="s">
        <v>9</v>
      </c>
      <c r="T10" s="45" t="s">
        <v>10</v>
      </c>
      <c r="U10" s="54"/>
      <c r="V10" s="46"/>
      <c r="W10" s="48"/>
      <c r="X10" s="48"/>
      <c r="Y10" s="48"/>
      <c r="Z10" s="49"/>
      <c r="AA10" s="4"/>
      <c r="AC10" s="7"/>
      <c r="AD10"/>
    </row>
    <row r="11" spans="2:30" ht="15.75" customHeight="1">
      <c r="B11" s="6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67"/>
      <c r="Q11" s="64"/>
      <c r="R11" s="46"/>
      <c r="S11" s="46"/>
      <c r="T11" s="46"/>
      <c r="U11" s="54"/>
      <c r="V11" s="46"/>
      <c r="W11" s="48"/>
      <c r="X11" s="48"/>
      <c r="Y11" s="48"/>
      <c r="Z11" s="49"/>
      <c r="AA11" s="4"/>
      <c r="AC11" s="7"/>
      <c r="AD11"/>
    </row>
    <row r="12" spans="2:30" ht="21" customHeight="1">
      <c r="B12" s="6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68"/>
      <c r="Q12" s="65"/>
      <c r="R12" s="47"/>
      <c r="S12" s="47"/>
      <c r="T12" s="47"/>
      <c r="U12" s="55"/>
      <c r="V12" s="47"/>
      <c r="W12" s="48"/>
      <c r="X12" s="48"/>
      <c r="Y12" s="48"/>
      <c r="Z12" s="49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1"/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1"/>
      <c r="V15" s="11"/>
      <c r="W15" s="18"/>
      <c r="X15" s="11"/>
      <c r="Y15" s="11"/>
      <c r="Z15" s="3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18"/>
      <c r="X16" s="11"/>
      <c r="Y16" s="11"/>
      <c r="Z16" s="31"/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>
        <f>'[1]Лист1'!$B$132</f>
        <v>94.707</v>
      </c>
      <c r="D17" s="17">
        <f>'[1]Лист1'!$C$132</f>
        <v>3.091</v>
      </c>
      <c r="E17" s="17">
        <f>'[1]Лист1'!$D$132</f>
        <v>0.98</v>
      </c>
      <c r="F17" s="17">
        <f>'[1]Лист1'!$F$132</f>
        <v>0.154</v>
      </c>
      <c r="G17" s="17">
        <f>'[1]Лист1'!$E$132</f>
        <v>0.146</v>
      </c>
      <c r="H17" s="17">
        <f>'[1]Лист1'!$I$132</f>
        <v>0.004</v>
      </c>
      <c r="I17" s="17">
        <f>'[1]Лист1'!$H$132</f>
        <v>0.028</v>
      </c>
      <c r="J17" s="17">
        <f>'[1]Лист1'!$G$132</f>
        <v>0.02</v>
      </c>
      <c r="K17" s="17">
        <f>'[1]Лист1'!$J$132</f>
        <v>0.014</v>
      </c>
      <c r="L17" s="17">
        <f>'[1]Лист1'!$M$132</f>
        <v>0.006</v>
      </c>
      <c r="M17" s="17">
        <f>'[1]Лист1'!$K$132</f>
        <v>0.6</v>
      </c>
      <c r="N17" s="17">
        <f>'[1]Лист1'!$L$132</f>
        <v>0.25</v>
      </c>
      <c r="O17" s="17">
        <f>'[1]Лист1'!$M$136</f>
        <v>0.711</v>
      </c>
      <c r="P17" s="26">
        <f>'[1]Лист1'!$M$137</f>
        <v>34.75</v>
      </c>
      <c r="Q17" s="25">
        <f>'[1]Лист1'!$N$137</f>
        <v>8301</v>
      </c>
      <c r="R17" s="26">
        <f>'[1]Лист1'!$M$138</f>
        <v>38.52</v>
      </c>
      <c r="S17" s="11">
        <f>'[1]Лист1'!$N$138</f>
        <v>9201</v>
      </c>
      <c r="T17" s="26">
        <f>'[1]Лист1'!$M$140</f>
        <v>50.15</v>
      </c>
      <c r="U17" s="11">
        <v>-20.2</v>
      </c>
      <c r="V17" s="11">
        <v>-13.9</v>
      </c>
      <c r="W17" s="20"/>
      <c r="X17" s="11"/>
      <c r="Y17" s="11"/>
      <c r="Z17" s="31"/>
      <c r="AB17" s="14">
        <f t="shared" si="0"/>
        <v>99.99999999999999</v>
      </c>
      <c r="AC17" s="15" t="str">
        <f>IF(AB17=100,"ОК"," ")</f>
        <v>ОК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11" t="s">
        <v>37</v>
      </c>
      <c r="X18" s="11"/>
      <c r="Y18" s="11"/>
      <c r="Z18" s="3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11"/>
      <c r="X19" s="11">
        <v>3.6</v>
      </c>
      <c r="Y19" s="11">
        <v>1.9</v>
      </c>
      <c r="Z19" s="3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11"/>
      <c r="X20" s="11"/>
      <c r="Y20" s="11"/>
      <c r="Z20" s="3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31"/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/>
      <c r="V23" s="11"/>
      <c r="W23" s="18"/>
      <c r="X23" s="11"/>
      <c r="Y23" s="11"/>
      <c r="Z23" s="31"/>
      <c r="AB23" s="14">
        <f t="shared" si="0"/>
        <v>0</v>
      </c>
      <c r="AC23" s="15"/>
    </row>
    <row r="24" spans="2:29" s="13" customFormat="1" ht="12.75">
      <c r="B24" s="9">
        <v>12</v>
      </c>
      <c r="C24" s="17">
        <f>'[2]Лист1'!$B$132</f>
        <v>95.054</v>
      </c>
      <c r="D24" s="17">
        <f>'[2]Лист1'!$C$132</f>
        <v>2.815</v>
      </c>
      <c r="E24" s="17">
        <f>'[2]Лист1'!$D$132</f>
        <v>0.914</v>
      </c>
      <c r="F24" s="17">
        <f>'[2]Лист1'!$F$132</f>
        <v>0.146</v>
      </c>
      <c r="G24" s="17">
        <f>'[2]Лист1'!$E$132</f>
        <v>0.141</v>
      </c>
      <c r="H24" s="17">
        <f>'[2]Лист1'!$I$132</f>
        <v>0.005</v>
      </c>
      <c r="I24" s="17">
        <f>'[2]Лист1'!$H$132</f>
        <v>0.029</v>
      </c>
      <c r="J24" s="17">
        <f>'[2]Лист1'!$G$132</f>
        <v>0.021</v>
      </c>
      <c r="K24" s="17">
        <f>'[2]Лист1'!$J$132</f>
        <v>0.016</v>
      </c>
      <c r="L24" s="17">
        <f>'[2]Лист1'!$M$132</f>
        <v>0.005</v>
      </c>
      <c r="M24" s="17">
        <f>'[2]Лист1'!$K$132</f>
        <v>0.63</v>
      </c>
      <c r="N24" s="17">
        <f>'[2]Лист1'!$L$132</f>
        <v>0.224</v>
      </c>
      <c r="O24" s="17">
        <f>'[2]Лист1'!$M$136</f>
        <v>0.708</v>
      </c>
      <c r="P24" s="26">
        <f>'[2]Лист1'!$M$137</f>
        <v>34.64</v>
      </c>
      <c r="Q24" s="25">
        <f>'[2]Лист1'!$N$137</f>
        <v>8274</v>
      </c>
      <c r="R24" s="26">
        <f>'[2]Лист1'!$M$138</f>
        <v>38.41</v>
      </c>
      <c r="S24" s="11">
        <f>'[2]Лист1'!$N$138</f>
        <v>9173</v>
      </c>
      <c r="T24" s="26">
        <f>'[2]Лист1'!$M$140</f>
        <v>50.09</v>
      </c>
      <c r="U24" s="11">
        <v>-19.1</v>
      </c>
      <c r="V24" s="11">
        <v>-14.5</v>
      </c>
      <c r="W24" s="20"/>
      <c r="X24" s="11"/>
      <c r="Y24" s="11"/>
      <c r="Z24" s="31"/>
      <c r="AB24" s="14">
        <f t="shared" si="0"/>
        <v>100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1"/>
      <c r="X25" s="11"/>
      <c r="Y25" s="11"/>
      <c r="Z25" s="3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11"/>
      <c r="X26" s="11"/>
      <c r="Y26" s="11"/>
      <c r="Z26" s="3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11"/>
      <c r="X27" s="11"/>
      <c r="Y27" s="11"/>
      <c r="Z27" s="31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1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1"/>
      <c r="V29" s="11"/>
      <c r="W29" s="12"/>
      <c r="X29" s="11"/>
      <c r="Y29" s="11"/>
      <c r="Z29" s="31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25"/>
      <c r="R30" s="26"/>
      <c r="S30" s="11"/>
      <c r="T30" s="26"/>
      <c r="U30" s="11"/>
      <c r="V30" s="11"/>
      <c r="W30" s="12"/>
      <c r="X30" s="11"/>
      <c r="Y30" s="11"/>
      <c r="Z30" s="31"/>
      <c r="AB30" s="14">
        <f t="shared" si="0"/>
        <v>0</v>
      </c>
      <c r="AC30" s="15"/>
    </row>
    <row r="31" spans="2:29" s="13" customFormat="1" ht="12.75">
      <c r="B31" s="16">
        <v>19</v>
      </c>
      <c r="C31" s="17">
        <f>'[3]Лист1'!$B$132</f>
        <v>95.337</v>
      </c>
      <c r="D31" s="17">
        <f>'[3]Лист1'!$C$132</f>
        <v>2.628</v>
      </c>
      <c r="E31" s="17">
        <f>'[3]Лист1'!$D$132</f>
        <v>0.847</v>
      </c>
      <c r="F31" s="17">
        <f>'[3]Лист1'!$F$132</f>
        <v>0.136</v>
      </c>
      <c r="G31" s="17">
        <f>'[3]Лист1'!$E$132</f>
        <v>0.131</v>
      </c>
      <c r="H31" s="17">
        <f>'[3]Лист1'!$I$132</f>
        <v>0.005</v>
      </c>
      <c r="I31" s="17">
        <f>'[3]Лист1'!$H$132</f>
        <v>0.026</v>
      </c>
      <c r="J31" s="17">
        <f>'[3]Лист1'!$G$132</f>
        <v>0.019</v>
      </c>
      <c r="K31" s="17">
        <f>'[3]Лист1'!$J$132</f>
        <v>0.011</v>
      </c>
      <c r="L31" s="17">
        <f>'[3]Лист1'!$M$132</f>
        <v>0.006</v>
      </c>
      <c r="M31" s="17">
        <f>'[3]Лист1'!$K$132</f>
        <v>0.648</v>
      </c>
      <c r="N31" s="17">
        <f>'[3]Лист1'!$L$132</f>
        <v>0.206</v>
      </c>
      <c r="O31" s="17">
        <f>'[3]Лист1'!$M$136</f>
        <v>0.706</v>
      </c>
      <c r="P31" s="26">
        <f>'[3]Лист1'!$M$137</f>
        <v>34.53</v>
      </c>
      <c r="Q31" s="25">
        <f>'[3]Лист1'!$N$137</f>
        <v>8248</v>
      </c>
      <c r="R31" s="26">
        <f>'[3]Лист1'!$M$138</f>
        <v>38.28</v>
      </c>
      <c r="S31" s="11">
        <f>'[3]Лист1'!$N$138</f>
        <v>9144</v>
      </c>
      <c r="T31" s="26">
        <f>'[3]Лист1'!$M$140</f>
        <v>50.03</v>
      </c>
      <c r="U31" s="11"/>
      <c r="V31" s="11"/>
      <c r="W31" s="12"/>
      <c r="X31" s="11"/>
      <c r="Y31" s="11"/>
      <c r="Z31" s="31"/>
      <c r="AB31" s="14">
        <f t="shared" si="0"/>
        <v>99.99999999999999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/>
      <c r="V32" s="11"/>
      <c r="W32" s="20"/>
      <c r="X32" s="11"/>
      <c r="Y32" s="11"/>
      <c r="Z32" s="31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31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31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26"/>
      <c r="S35" s="11"/>
      <c r="T35" s="26"/>
      <c r="U35" s="11"/>
      <c r="V35" s="11"/>
      <c r="W35" s="20"/>
      <c r="X35" s="11"/>
      <c r="Y35" s="11"/>
      <c r="Z35" s="31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17"/>
      <c r="R36" s="26"/>
      <c r="S36" s="11"/>
      <c r="T36" s="26"/>
      <c r="U36" s="11"/>
      <c r="V36" s="11"/>
      <c r="W36" s="18"/>
      <c r="X36" s="11"/>
      <c r="Y36" s="11"/>
      <c r="Z36" s="3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26"/>
      <c r="S37" s="11"/>
      <c r="T37" s="26"/>
      <c r="U37" s="11"/>
      <c r="V37" s="11"/>
      <c r="W37" s="20"/>
      <c r="X37" s="11"/>
      <c r="Y37" s="11"/>
      <c r="Z37" s="3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>
        <f>'[4]Лист1'!$B$132</f>
        <v>95.265</v>
      </c>
      <c r="D38" s="17">
        <f>'[4]Лист1'!$C$132</f>
        <v>2.676</v>
      </c>
      <c r="E38" s="17">
        <f>'[4]Лист1'!$D$132</f>
        <v>0.871</v>
      </c>
      <c r="F38" s="17">
        <f>'[4]Лист1'!$F$132</f>
        <v>0.141</v>
      </c>
      <c r="G38" s="17">
        <f>'[4]Лист1'!$E$132</f>
        <v>0.133</v>
      </c>
      <c r="H38" s="17">
        <f>'[4]Лист1'!$I$132</f>
        <v>0.003</v>
      </c>
      <c r="I38" s="17">
        <f>'[4]Лист1'!$H$132</f>
        <v>0.026</v>
      </c>
      <c r="J38" s="17">
        <f>'[4]Лист1'!$G$132</f>
        <v>0.019</v>
      </c>
      <c r="K38" s="17">
        <f>'[4]Лист1'!$J$132</f>
        <v>0.014</v>
      </c>
      <c r="L38" s="17">
        <f>'[4]Лист1'!$M$132</f>
        <v>0.005</v>
      </c>
      <c r="M38" s="17">
        <f>'[4]Лист1'!$K$132</f>
        <v>0.641</v>
      </c>
      <c r="N38" s="17">
        <f>'[4]Лист1'!$L$132</f>
        <v>0.206</v>
      </c>
      <c r="O38" s="17">
        <f>'[4]Лист1'!$M$136</f>
        <v>0.706</v>
      </c>
      <c r="P38" s="26">
        <f>'[4]Лист1'!$M$137</f>
        <v>34.57</v>
      </c>
      <c r="Q38" s="25">
        <f>'[4]Лист1'!$N$137</f>
        <v>8256</v>
      </c>
      <c r="R38" s="26">
        <f>'[4]Лист1'!$M$138</f>
        <v>38.32</v>
      </c>
      <c r="S38" s="11">
        <f>'[4]Лист1'!$N$138</f>
        <v>9153</v>
      </c>
      <c r="T38" s="26">
        <f>'[4]Лист1'!$M$140</f>
        <v>50.05</v>
      </c>
      <c r="U38" s="11">
        <v>-21</v>
      </c>
      <c r="V38" s="11">
        <v>-16</v>
      </c>
      <c r="W38" s="20"/>
      <c r="X38" s="11"/>
      <c r="Y38" s="11"/>
      <c r="Z38" s="31"/>
      <c r="AB38" s="14">
        <f t="shared" si="0"/>
        <v>100</v>
      </c>
      <c r="AC38" s="15" t="str">
        <f>IF(AB38=100,"ОК"," ")</f>
        <v>ОК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3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1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31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2"/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2"/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4" t="s">
        <v>39</v>
      </c>
      <c r="T44" s="34"/>
      <c r="U44" s="34"/>
      <c r="V44" s="34"/>
      <c r="W44" s="34"/>
      <c r="X44" s="34"/>
      <c r="Y44" s="35"/>
      <c r="Z44" s="33">
        <v>815.108</v>
      </c>
      <c r="AB44" s="5"/>
      <c r="AC44" s="6"/>
      <c r="AD44"/>
    </row>
    <row r="45" spans="3:25" ht="12.75"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36" t="s">
        <v>40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22"/>
      <c r="S47" s="37" t="s">
        <v>44</v>
      </c>
      <c r="T47" s="37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7" t="str">
        <f>S47</f>
        <v>30.09.2016  року</v>
      </c>
      <c r="T49" s="3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B9:B12"/>
    <mergeCell ref="Q10:Q12"/>
    <mergeCell ref="I10:I12"/>
    <mergeCell ref="M10:M12"/>
    <mergeCell ref="L10:L12"/>
    <mergeCell ref="P10:P12"/>
    <mergeCell ref="C9:N9"/>
    <mergeCell ref="H10:H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W9:W12"/>
    <mergeCell ref="Z9:Z12"/>
    <mergeCell ref="G10:G12"/>
    <mergeCell ref="C6:AB6"/>
    <mergeCell ref="X9:X12"/>
    <mergeCell ref="E10:E12"/>
    <mergeCell ref="F10:F12"/>
    <mergeCell ref="K10:K12"/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Басараб Александр Богданович</cp:lastModifiedBy>
  <cp:lastPrinted>2016-08-02T13:06:00Z</cp:lastPrinted>
  <dcterms:created xsi:type="dcterms:W3CDTF">2010-01-29T08:37:16Z</dcterms:created>
  <dcterms:modified xsi:type="dcterms:W3CDTF">2016-10-04T10:17:34Z</dcterms:modified>
  <cp:category/>
  <cp:version/>
  <cp:contentType/>
  <cp:contentStatus/>
</cp:coreProperties>
</file>