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044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'Лист1'!$B$1:$Z$49</definedName>
  </definedNames>
  <calcPr fullCalcOnLoad="1"/>
</workbook>
</file>

<file path=xl/sharedStrings.xml><?xml version="1.0" encoding="utf-8"?>
<sst xmlns="http://schemas.openxmlformats.org/spreadsheetml/2006/main" count="52" uniqueCount="46">
  <si>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</si>
  <si>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</si>
  <si>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</si>
  <si>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</si>
  <si>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</si>
  <si>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</si>
  <si>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</si>
  <si>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</si>
  <si>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</si>
  <si>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</si>
  <si>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</si>
  <si>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</si>
  <si>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</si>
  <si>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</si>
  <si>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</si>
  <si>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</si>
  <si>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</si>
  <si>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</si>
  <si>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</si>
  <si>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</si>
  <si>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</si>
  <si>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</si>
  <si>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</si>
  <si>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</si>
  <si>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</si>
  <si>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</si>
  <si>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</si>
  <si>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</si>
  <si>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</si>
  <si>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</si>
  <si>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</si>
  <si>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ГВС Гребеники  п/м Одеське ЛВУМГ (ВУПЗГ)</t>
  </si>
  <si>
    <t>Філія "УМГ"ПРИКАРПАТТРАНСГАЗ"</t>
  </si>
  <si>
    <t>&lt;0,1</t>
  </si>
  <si>
    <t>при 20°С; 101,325 кПа</t>
  </si>
  <si>
    <t>густина кг/м³</t>
  </si>
  <si>
    <t>теплота зоряння нижча МДж/м³</t>
  </si>
  <si>
    <r>
      <t>Свідоцтво про атестацію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 xml:space="preserve">№ РО - 014/2014 </t>
    </r>
    <r>
      <rPr>
        <sz val="8"/>
        <rFont val="Times New Roman"/>
        <family val="1"/>
      </rPr>
      <t xml:space="preserve"> дійсне до</t>
    </r>
    <r>
      <rPr>
        <u val="single"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16.01.2017 р.</t>
    </r>
  </si>
  <si>
    <r>
      <t xml:space="preserve">переданого </t>
    </r>
    <r>
      <rPr>
        <b/>
        <u val="single"/>
        <sz val="10"/>
        <rFont val="Times New Roman"/>
        <family val="1"/>
      </rPr>
      <t>Одеським ЛВУМГ</t>
    </r>
    <r>
      <rPr>
        <sz val="10"/>
        <rFont val="Times New Roman"/>
        <family val="1"/>
      </rPr>
      <t xml:space="preserve">  та прийнятого</t>
    </r>
    <r>
      <rPr>
        <b/>
        <u val="single"/>
        <sz val="10"/>
        <rFont val="Times New Roman"/>
        <family val="1"/>
      </rPr>
      <t xml:space="preserve"> ПАТ "Одесагаз"</t>
    </r>
    <r>
      <rPr>
        <sz val="10"/>
        <rFont val="Times New Roman"/>
        <family val="1"/>
      </rPr>
      <t xml:space="preserve"> </t>
    </r>
  </si>
  <si>
    <t>відсутн.</t>
  </si>
  <si>
    <t xml:space="preserve">Добова витрата газу, тис м3                      </t>
  </si>
  <si>
    <t>Сумарне значення за місяць, тис. м3</t>
  </si>
  <si>
    <t>&lt;0,2</t>
  </si>
  <si>
    <r>
      <t>з газопроводу</t>
    </r>
    <r>
      <rPr>
        <u val="single"/>
        <sz val="10"/>
        <rFont val="Times New Roman"/>
        <family val="1"/>
      </rPr>
      <t xml:space="preserve"> АТІ </t>
    </r>
    <r>
      <rPr>
        <sz val="10"/>
        <rFont val="Times New Roman"/>
        <family val="1"/>
      </rPr>
      <t xml:space="preserve">за період з </t>
    </r>
    <r>
      <rPr>
        <u val="single"/>
        <sz val="10"/>
        <rFont val="Times New Roman"/>
        <family val="1"/>
      </rPr>
      <t>01 .09. 2016 р.</t>
    </r>
    <r>
      <rPr>
        <sz val="10"/>
        <rFont val="Times New Roman"/>
        <family val="1"/>
      </rPr>
      <t xml:space="preserve"> по</t>
    </r>
    <r>
      <rPr>
        <u val="single"/>
        <sz val="10"/>
        <rFont val="Times New Roman"/>
        <family val="1"/>
      </rPr>
      <t xml:space="preserve"> 30.09.2016 р.</t>
    </r>
  </si>
  <si>
    <t xml:space="preserve">Хімік ГВС Гребеники                                                                                                          Царалунга Л.Л.                                                                                                        30.09.2016 р.   </t>
  </si>
  <si>
    <t xml:space="preserve">Заступник начальника Одеського ЛВУМГ                                                                            Шаула Д.С.                                                                                                    30.09 .2016 р.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</si>
</sst>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#,##0&quot;р.&quot;"/>
    <numFmt numFmtId="185" formatCode="[$-FC19]d\ mmmm\ yyyy\ &quot;г.&quot;"/>
    <numFmt numFmtId="186" formatCode="d/m;@"/>
    <numFmt numFmtId="187" formatCode="#,##0.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"/>
      <name val="Times New Roman Cyr"/>
      <family val="1"/>
    </font>
    <font>
      <sz val="8"/>
      <name val="Times New Roman Cyr"/>
      <family val="1"/>
    </font>
    <font>
      <b/>
      <sz val="10"/>
      <name val="Times New Roman"/>
      <family val="1"/>
    </font>
    <font>
      <b/>
      <u val="single"/>
      <sz val="8"/>
      <name val="Times New Roman"/>
      <family val="1"/>
    </font>
    <font>
      <u val="single"/>
      <sz val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179" fontId="3" fillId="0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179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177" fontId="3" fillId="0" borderId="0" xfId="0" applyNumberFormat="1" applyFont="1" applyFill="1" applyAlignment="1">
      <alignment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56" fillId="33" borderId="10" xfId="0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3" fillId="0" borderId="12" xfId="0" applyFont="1" applyBorder="1" applyAlignment="1">
      <alignment textRotation="90" wrapText="1"/>
    </xf>
    <xf numFmtId="0" fontId="3" fillId="0" borderId="13" xfId="0" applyFont="1" applyBorder="1" applyAlignment="1">
      <alignment textRotation="90" wrapText="1"/>
    </xf>
    <xf numFmtId="0" fontId="1" fillId="0" borderId="14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textRotation="90" wrapText="1"/>
    </xf>
    <xf numFmtId="0" fontId="15" fillId="0" borderId="19" xfId="0" applyFont="1" applyBorder="1" applyAlignment="1">
      <alignment horizontal="center" textRotation="90" wrapText="1"/>
    </xf>
    <xf numFmtId="0" fontId="15" fillId="0" borderId="20" xfId="0" applyFont="1" applyBorder="1" applyAlignment="1">
      <alignment horizontal="center" textRotation="90" wrapText="1"/>
    </xf>
    <xf numFmtId="177" fontId="1" fillId="0" borderId="15" xfId="0" applyNumberFormat="1" applyFont="1" applyBorder="1" applyAlignment="1">
      <alignment horizontal="right" vertical="center" wrapText="1"/>
    </xf>
    <xf numFmtId="177" fontId="1" fillId="0" borderId="16" xfId="0" applyNumberFormat="1" applyFont="1" applyBorder="1" applyAlignment="1">
      <alignment horizontal="right" vertical="center" wrapText="1"/>
    </xf>
    <xf numFmtId="177" fontId="1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5" fillId="0" borderId="12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view="pageLayout" zoomScaleSheetLayoutView="90" workbookViewId="0" topLeftCell="A11">
      <selection activeCell="K48" sqref="K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1" width="7.125" style="0" customWidth="1"/>
    <col min="12" max="12" width="6.75390625" style="0" customWidth="1"/>
    <col min="1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625" style="0" customWidth="1"/>
    <col min="27" max="27" width="6.875" style="0" customWidth="1"/>
    <col min="29" max="29" width="9.125" style="6" customWidth="1"/>
  </cols>
  <sheetData>
    <row r="1" spans="2:27" ht="12.75">
      <c r="B1" s="2" t="s">
        <v>4</v>
      </c>
      <c r="C1" s="2"/>
      <c r="D1" s="2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/>
      <c r="AA1" s="3"/>
    </row>
    <row r="2" spans="2:27" ht="12.75">
      <c r="B2" s="2" t="s">
        <v>32</v>
      </c>
      <c r="C2" s="2"/>
      <c r="D2" s="2"/>
      <c r="E2" s="2"/>
      <c r="F2" s="2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50"/>
      <c r="X2" s="51"/>
      <c r="Y2" s="51"/>
      <c r="Z2" s="3"/>
      <c r="AA2" s="3"/>
    </row>
    <row r="3" spans="2:27" ht="12.75">
      <c r="B3" s="29" t="s">
        <v>31</v>
      </c>
      <c r="C3" s="2"/>
      <c r="D3" s="2"/>
      <c r="E3" s="2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3"/>
      <c r="AA3" s="3"/>
    </row>
    <row r="4" spans="2:27" ht="12.75">
      <c r="B4" s="2" t="s">
        <v>3</v>
      </c>
      <c r="C4" s="2"/>
      <c r="D4" s="2"/>
      <c r="E4" s="2"/>
      <c r="F4" s="2"/>
      <c r="G4" s="2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3"/>
      <c r="AA4" s="3"/>
    </row>
    <row r="5" spans="2:27" ht="12.75">
      <c r="B5" s="2" t="s">
        <v>37</v>
      </c>
      <c r="C5" s="2"/>
      <c r="D5" s="2"/>
      <c r="E5" s="2"/>
      <c r="F5" s="2"/>
      <c r="G5" s="2"/>
      <c r="H5" s="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3"/>
      <c r="AA5" s="3"/>
    </row>
    <row r="6" spans="2:27" ht="19.5" customHeight="1">
      <c r="B6" s="60" t="s">
        <v>27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9"/>
      <c r="AA6" s="20"/>
    </row>
    <row r="7" spans="2:27" ht="22.5" customHeight="1">
      <c r="B7" s="52" t="s">
        <v>38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3"/>
      <c r="AA7" s="3"/>
    </row>
    <row r="8" spans="2:27" ht="18" customHeight="1">
      <c r="B8" s="54" t="s">
        <v>43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3"/>
      <c r="AA8" s="3"/>
    </row>
    <row r="9" spans="2:29" ht="26.25" customHeight="1">
      <c r="B9" s="37" t="s">
        <v>9</v>
      </c>
      <c r="C9" s="41" t="s">
        <v>28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3"/>
      <c r="O9" s="64" t="s">
        <v>34</v>
      </c>
      <c r="P9" s="65"/>
      <c r="Q9" s="65"/>
      <c r="R9" s="65"/>
      <c r="S9" s="65"/>
      <c r="T9" s="66"/>
      <c r="U9" s="44" t="s">
        <v>25</v>
      </c>
      <c r="V9" s="63" t="s">
        <v>26</v>
      </c>
      <c r="W9" s="56" t="s">
        <v>22</v>
      </c>
      <c r="X9" s="56" t="s">
        <v>23</v>
      </c>
      <c r="Y9" s="56" t="s">
        <v>24</v>
      </c>
      <c r="Z9" s="56" t="s">
        <v>40</v>
      </c>
      <c r="AB9" s="6"/>
      <c r="AC9"/>
    </row>
    <row r="10" spans="2:29" ht="48.75" customHeight="1">
      <c r="B10" s="38"/>
      <c r="C10" s="40" t="s">
        <v>10</v>
      </c>
      <c r="D10" s="40" t="s">
        <v>11</v>
      </c>
      <c r="E10" s="40" t="s">
        <v>12</v>
      </c>
      <c r="F10" s="40" t="s">
        <v>13</v>
      </c>
      <c r="G10" s="40" t="s">
        <v>14</v>
      </c>
      <c r="H10" s="40" t="s">
        <v>15</v>
      </c>
      <c r="I10" s="40" t="s">
        <v>16</v>
      </c>
      <c r="J10" s="40" t="s">
        <v>17</v>
      </c>
      <c r="K10" s="40" t="s">
        <v>18</v>
      </c>
      <c r="L10" s="40" t="s">
        <v>19</v>
      </c>
      <c r="M10" s="57" t="s">
        <v>20</v>
      </c>
      <c r="N10" s="57" t="s">
        <v>21</v>
      </c>
      <c r="O10" s="57" t="s">
        <v>35</v>
      </c>
      <c r="P10" s="57" t="s">
        <v>36</v>
      </c>
      <c r="Q10" s="57" t="s">
        <v>6</v>
      </c>
      <c r="R10" s="57" t="s">
        <v>5</v>
      </c>
      <c r="S10" s="57" t="s">
        <v>7</v>
      </c>
      <c r="T10" s="57" t="s">
        <v>8</v>
      </c>
      <c r="U10" s="45"/>
      <c r="V10" s="61"/>
      <c r="W10" s="56"/>
      <c r="X10" s="56"/>
      <c r="Y10" s="56"/>
      <c r="Z10" s="56"/>
      <c r="AB10" s="6"/>
      <c r="AC10"/>
    </row>
    <row r="11" spans="2:29" ht="15.75" customHeight="1">
      <c r="B11" s="38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61"/>
      <c r="N11" s="61"/>
      <c r="O11" s="61"/>
      <c r="P11" s="58"/>
      <c r="Q11" s="58"/>
      <c r="R11" s="61"/>
      <c r="S11" s="61"/>
      <c r="T11" s="61"/>
      <c r="U11" s="45"/>
      <c r="V11" s="61"/>
      <c r="W11" s="56"/>
      <c r="X11" s="56"/>
      <c r="Y11" s="56"/>
      <c r="Z11" s="56"/>
      <c r="AB11" s="6"/>
      <c r="AC11"/>
    </row>
    <row r="12" spans="2:29" ht="21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62"/>
      <c r="N12" s="62"/>
      <c r="O12" s="62"/>
      <c r="P12" s="59"/>
      <c r="Q12" s="59"/>
      <c r="R12" s="62"/>
      <c r="S12" s="62"/>
      <c r="T12" s="62"/>
      <c r="U12" s="46"/>
      <c r="V12" s="62"/>
      <c r="W12" s="56"/>
      <c r="X12" s="56"/>
      <c r="Y12" s="56"/>
      <c r="Z12" s="56"/>
      <c r="AB12" s="6"/>
      <c r="AC12"/>
    </row>
    <row r="13" spans="2:28" s="9" customFormat="1" ht="12.75">
      <c r="B13" s="31">
        <v>1</v>
      </c>
      <c r="C13" s="23">
        <v>94.9741</v>
      </c>
      <c r="D13" s="23">
        <v>2.8726</v>
      </c>
      <c r="E13" s="23">
        <v>0.9126</v>
      </c>
      <c r="F13" s="23">
        <v>0.1436</v>
      </c>
      <c r="G13" s="23">
        <v>0.1329</v>
      </c>
      <c r="H13" s="23">
        <v>0</v>
      </c>
      <c r="I13" s="23">
        <v>0.0291</v>
      </c>
      <c r="J13" s="23">
        <v>0.0205</v>
      </c>
      <c r="K13" s="23">
        <v>0.0165</v>
      </c>
      <c r="L13" s="23"/>
      <c r="M13" s="23">
        <v>0.6618</v>
      </c>
      <c r="N13" s="23">
        <v>0.2243</v>
      </c>
      <c r="O13" s="23">
        <v>0.7081</v>
      </c>
      <c r="P13" s="24">
        <v>34.64</v>
      </c>
      <c r="Q13" s="25">
        <v>8274</v>
      </c>
      <c r="R13" s="24">
        <v>38.38</v>
      </c>
      <c r="S13" s="33">
        <v>9168</v>
      </c>
      <c r="T13" s="24">
        <v>50.06</v>
      </c>
      <c r="U13" s="26">
        <v>-26.1</v>
      </c>
      <c r="V13" s="7"/>
      <c r="W13" s="21"/>
      <c r="X13" s="22"/>
      <c r="Y13" s="7"/>
      <c r="Z13" s="67">
        <v>75.8</v>
      </c>
      <c r="AA13" s="30">
        <f>SUM(C13:K13)+M13+N13</f>
        <v>99.98800000000001</v>
      </c>
      <c r="AB13" s="10" t="str">
        <f>IF(AA13=100,"ОК"," ")</f>
        <v> </v>
      </c>
    </row>
    <row r="14" spans="2:28" s="9" customFormat="1" ht="12.75">
      <c r="B14" s="31">
        <v>2</v>
      </c>
      <c r="C14" s="23">
        <v>94.6335</v>
      </c>
      <c r="D14" s="23">
        <v>3.1204</v>
      </c>
      <c r="E14" s="23">
        <v>0.9949</v>
      </c>
      <c r="F14" s="23">
        <v>0.1562</v>
      </c>
      <c r="G14" s="23">
        <v>0.1435</v>
      </c>
      <c r="H14" s="23">
        <v>0</v>
      </c>
      <c r="I14" s="23">
        <v>0.0308</v>
      </c>
      <c r="J14" s="23">
        <v>0.0217</v>
      </c>
      <c r="K14" s="23">
        <v>0.0172</v>
      </c>
      <c r="L14" s="23"/>
      <c r="M14" s="23">
        <v>0.6216</v>
      </c>
      <c r="N14" s="23">
        <v>0.2484</v>
      </c>
      <c r="O14" s="23">
        <v>0.7111</v>
      </c>
      <c r="P14" s="24">
        <v>34.78</v>
      </c>
      <c r="Q14" s="25">
        <v>8306</v>
      </c>
      <c r="R14" s="24">
        <v>38.53</v>
      </c>
      <c r="S14" s="33">
        <v>9202</v>
      </c>
      <c r="T14" s="24">
        <v>50.14</v>
      </c>
      <c r="U14" s="26">
        <v>-24.7</v>
      </c>
      <c r="V14" s="7"/>
      <c r="W14" s="27"/>
      <c r="X14" s="22"/>
      <c r="Y14" s="7"/>
      <c r="Z14" s="67">
        <v>75.8</v>
      </c>
      <c r="AA14" s="30">
        <f aca="true" t="shared" si="0" ref="AA14:AA42">SUM(C14:K14)+M14+N14</f>
        <v>99.9882</v>
      </c>
      <c r="AB14" s="10" t="str">
        <f>IF(AA14=100,"ОК"," ")</f>
        <v> </v>
      </c>
    </row>
    <row r="15" spans="2:28" s="9" customFormat="1" ht="12.75">
      <c r="B15" s="32">
        <v>3</v>
      </c>
      <c r="C15" s="23">
        <v>94.6747</v>
      </c>
      <c r="D15" s="23">
        <v>3.0954</v>
      </c>
      <c r="E15" s="23">
        <v>0.9891</v>
      </c>
      <c r="F15" s="23">
        <v>0.1556</v>
      </c>
      <c r="G15" s="23">
        <v>0.1434</v>
      </c>
      <c r="H15" s="23">
        <v>0</v>
      </c>
      <c r="I15" s="23">
        <v>0.0309</v>
      </c>
      <c r="J15" s="23">
        <v>0.0216</v>
      </c>
      <c r="K15" s="23">
        <v>0.0177</v>
      </c>
      <c r="L15" s="23"/>
      <c r="M15" s="23">
        <v>0.6133</v>
      </c>
      <c r="N15" s="23">
        <v>0.2465</v>
      </c>
      <c r="O15" s="23">
        <v>0.7109</v>
      </c>
      <c r="P15" s="24">
        <v>34.77</v>
      </c>
      <c r="Q15" s="25">
        <v>8305</v>
      </c>
      <c r="R15" s="24">
        <v>38.52</v>
      </c>
      <c r="S15" s="33">
        <v>9201</v>
      </c>
      <c r="T15" s="24">
        <v>50.14</v>
      </c>
      <c r="U15" s="26">
        <v>-24.7</v>
      </c>
      <c r="V15" s="7"/>
      <c r="W15" s="27"/>
      <c r="X15" s="22"/>
      <c r="Y15" s="7"/>
      <c r="Z15" s="67">
        <v>77.9</v>
      </c>
      <c r="AA15" s="30">
        <f t="shared" si="0"/>
        <v>99.9882</v>
      </c>
      <c r="AB15" s="10" t="str">
        <f>IF(AA15=100,"ОК"," ")</f>
        <v> </v>
      </c>
    </row>
    <row r="16" spans="2:28" s="9" customFormat="1" ht="12.75">
      <c r="B16" s="32">
        <v>4</v>
      </c>
      <c r="C16" s="23">
        <v>94.6667</v>
      </c>
      <c r="D16" s="23">
        <v>3.1074</v>
      </c>
      <c r="E16" s="23">
        <v>0.9945</v>
      </c>
      <c r="F16" s="23">
        <v>0.1563</v>
      </c>
      <c r="G16" s="23">
        <v>0.1442</v>
      </c>
      <c r="H16" s="23">
        <v>0</v>
      </c>
      <c r="I16" s="23">
        <v>0.031</v>
      </c>
      <c r="J16" s="23">
        <v>0.0221</v>
      </c>
      <c r="K16" s="23">
        <v>0.0187</v>
      </c>
      <c r="L16" s="23"/>
      <c r="M16" s="23">
        <v>0.5976</v>
      </c>
      <c r="N16" s="23">
        <v>0.2497</v>
      </c>
      <c r="O16" s="23">
        <v>0.711</v>
      </c>
      <c r="P16" s="24">
        <v>34.78</v>
      </c>
      <c r="Q16" s="25">
        <v>8308</v>
      </c>
      <c r="R16" s="24">
        <v>38.54</v>
      </c>
      <c r="S16" s="33">
        <v>9204</v>
      </c>
      <c r="T16" s="24">
        <v>50.15</v>
      </c>
      <c r="U16" s="26">
        <v>-24.1</v>
      </c>
      <c r="V16" s="7"/>
      <c r="W16" s="27"/>
      <c r="X16" s="22"/>
      <c r="Y16" s="7"/>
      <c r="Z16" s="67">
        <v>75.8</v>
      </c>
      <c r="AA16" s="30">
        <f t="shared" si="0"/>
        <v>99.9882</v>
      </c>
      <c r="AB16" s="10" t="str">
        <f>IF(AA16=100,"ОК"," ")</f>
        <v> </v>
      </c>
    </row>
    <row r="17" spans="2:28" s="9" customFormat="1" ht="12.75">
      <c r="B17" s="31">
        <v>5</v>
      </c>
      <c r="C17" s="23">
        <v>94.7156</v>
      </c>
      <c r="D17" s="23">
        <v>3.0802</v>
      </c>
      <c r="E17" s="23">
        <v>0.9797</v>
      </c>
      <c r="F17" s="23">
        <v>0.154</v>
      </c>
      <c r="G17" s="23">
        <v>0.1412</v>
      </c>
      <c r="H17" s="23">
        <v>0</v>
      </c>
      <c r="I17" s="23">
        <v>0.0302</v>
      </c>
      <c r="J17" s="23">
        <v>0.0212</v>
      </c>
      <c r="K17" s="23">
        <v>0.0174</v>
      </c>
      <c r="L17" s="23"/>
      <c r="M17" s="23">
        <v>0.5981</v>
      </c>
      <c r="N17" s="23">
        <v>0.2506</v>
      </c>
      <c r="O17" s="23">
        <v>0.7105</v>
      </c>
      <c r="P17" s="24">
        <v>34.76</v>
      </c>
      <c r="Q17" s="25">
        <v>8303</v>
      </c>
      <c r="R17" s="24">
        <v>38.51</v>
      </c>
      <c r="S17" s="33">
        <v>9198</v>
      </c>
      <c r="T17" s="24">
        <v>50.14</v>
      </c>
      <c r="U17" s="26">
        <v>-23.9</v>
      </c>
      <c r="V17" s="7"/>
      <c r="W17" s="27"/>
      <c r="X17" s="26"/>
      <c r="Y17" s="26"/>
      <c r="Z17" s="67">
        <v>76.3</v>
      </c>
      <c r="AA17" s="30">
        <f t="shared" si="0"/>
        <v>99.98819999999998</v>
      </c>
      <c r="AB17" s="10" t="str">
        <f>IF(AA17=100,"ОК"," ")</f>
        <v> </v>
      </c>
    </row>
    <row r="18" spans="2:28" s="9" customFormat="1" ht="12.75">
      <c r="B18" s="31">
        <v>6</v>
      </c>
      <c r="C18" s="23">
        <v>94.6948</v>
      </c>
      <c r="D18" s="23">
        <v>3.0991</v>
      </c>
      <c r="E18" s="23">
        <v>0.9814</v>
      </c>
      <c r="F18" s="23">
        <v>0.154</v>
      </c>
      <c r="G18" s="23">
        <v>0.1409</v>
      </c>
      <c r="H18" s="23">
        <v>0</v>
      </c>
      <c r="I18" s="23">
        <v>0.0303</v>
      </c>
      <c r="J18" s="23">
        <v>0.0212</v>
      </c>
      <c r="K18" s="23">
        <v>0.0174</v>
      </c>
      <c r="L18" s="23"/>
      <c r="M18" s="23">
        <v>0.5969</v>
      </c>
      <c r="N18" s="23">
        <v>0.252</v>
      </c>
      <c r="O18" s="23">
        <v>0.7107</v>
      </c>
      <c r="P18" s="24">
        <v>34.77</v>
      </c>
      <c r="Q18" s="25">
        <v>8304</v>
      </c>
      <c r="R18" s="24">
        <v>38.52</v>
      </c>
      <c r="S18" s="33">
        <v>9200</v>
      </c>
      <c r="T18" s="24">
        <v>50.14</v>
      </c>
      <c r="U18" s="26">
        <v>-23.4</v>
      </c>
      <c r="V18" s="7"/>
      <c r="W18" s="27"/>
      <c r="X18" s="26"/>
      <c r="Y18" s="26"/>
      <c r="Z18" s="67">
        <v>79.9</v>
      </c>
      <c r="AA18" s="30">
        <f t="shared" si="0"/>
        <v>99.98799999999999</v>
      </c>
      <c r="AB18" s="10"/>
    </row>
    <row r="19" spans="2:28" s="9" customFormat="1" ht="12.75">
      <c r="B19" s="31">
        <v>7</v>
      </c>
      <c r="C19" s="23">
        <v>94.6937</v>
      </c>
      <c r="D19" s="23">
        <v>3.0964</v>
      </c>
      <c r="E19" s="23">
        <v>0.9824</v>
      </c>
      <c r="F19" s="23">
        <v>0.1544</v>
      </c>
      <c r="G19" s="23">
        <v>0.1417</v>
      </c>
      <c r="H19" s="23">
        <v>0</v>
      </c>
      <c r="I19" s="23">
        <v>0.0306</v>
      </c>
      <c r="J19" s="23">
        <v>0.0216</v>
      </c>
      <c r="K19" s="23">
        <v>0.0178</v>
      </c>
      <c r="L19" s="23">
        <v>0.0077</v>
      </c>
      <c r="M19" s="23">
        <v>0.5984</v>
      </c>
      <c r="N19" s="23">
        <v>0.2511</v>
      </c>
      <c r="O19" s="23">
        <v>0.7107</v>
      </c>
      <c r="P19" s="24">
        <v>34.77</v>
      </c>
      <c r="Q19" s="25">
        <v>8304</v>
      </c>
      <c r="R19" s="24">
        <v>38.52</v>
      </c>
      <c r="S19" s="33">
        <v>9200</v>
      </c>
      <c r="T19" s="24">
        <v>50.14</v>
      </c>
      <c r="U19" s="26">
        <v>-23</v>
      </c>
      <c r="V19" s="24"/>
      <c r="W19" s="27"/>
      <c r="X19" s="22"/>
      <c r="Y19" s="7"/>
      <c r="Z19" s="67">
        <v>78.9</v>
      </c>
      <c r="AA19" s="30">
        <f t="shared" si="0"/>
        <v>99.9881</v>
      </c>
      <c r="AB19" s="10"/>
    </row>
    <row r="20" spans="2:28" s="9" customFormat="1" ht="12.75">
      <c r="B20" s="31">
        <v>8</v>
      </c>
      <c r="C20" s="23">
        <v>94.7945</v>
      </c>
      <c r="D20" s="23">
        <v>3.0282</v>
      </c>
      <c r="E20" s="23">
        <v>0.9618</v>
      </c>
      <c r="F20" s="23">
        <v>0.1518</v>
      </c>
      <c r="G20" s="23">
        <v>0.1396</v>
      </c>
      <c r="H20" s="23">
        <v>0</v>
      </c>
      <c r="I20" s="23">
        <v>0.0297</v>
      </c>
      <c r="J20" s="23">
        <v>0.021</v>
      </c>
      <c r="K20" s="23">
        <v>0.0172</v>
      </c>
      <c r="L20" s="23"/>
      <c r="M20" s="23">
        <v>0.602</v>
      </c>
      <c r="N20" s="23">
        <v>0.2423</v>
      </c>
      <c r="O20" s="23">
        <v>0.7098</v>
      </c>
      <c r="P20" s="24">
        <v>34.74</v>
      </c>
      <c r="Q20" s="25">
        <v>8296</v>
      </c>
      <c r="R20" s="24">
        <v>38.48</v>
      </c>
      <c r="S20" s="33">
        <v>9192</v>
      </c>
      <c r="T20" s="24">
        <v>50.13</v>
      </c>
      <c r="U20" s="26">
        <v>-23.5</v>
      </c>
      <c r="V20" s="7"/>
      <c r="W20" s="27"/>
      <c r="X20" s="26"/>
      <c r="Y20" s="26"/>
      <c r="Z20" s="67">
        <v>93.2</v>
      </c>
      <c r="AA20" s="30">
        <f t="shared" si="0"/>
        <v>99.9881</v>
      </c>
      <c r="AB20" s="10"/>
    </row>
    <row r="21" spans="2:28" s="9" customFormat="1" ht="12.75">
      <c r="B21" s="31">
        <v>9</v>
      </c>
      <c r="C21" s="23">
        <v>94.8563</v>
      </c>
      <c r="D21" s="23">
        <v>2.982</v>
      </c>
      <c r="E21" s="23">
        <v>0.9531</v>
      </c>
      <c r="F21" s="23">
        <v>0.1511</v>
      </c>
      <c r="G21" s="23">
        <v>0.1394</v>
      </c>
      <c r="H21" s="23">
        <v>0</v>
      </c>
      <c r="I21" s="23">
        <v>0.0301</v>
      </c>
      <c r="J21" s="23">
        <v>0.0212</v>
      </c>
      <c r="K21" s="23">
        <v>0.0177</v>
      </c>
      <c r="L21" s="23"/>
      <c r="M21" s="23">
        <v>0.6007</v>
      </c>
      <c r="N21" s="23">
        <v>0.2364</v>
      </c>
      <c r="O21" s="23">
        <v>0.7094</v>
      </c>
      <c r="P21" s="24">
        <v>34.72</v>
      </c>
      <c r="Q21" s="25">
        <v>8293</v>
      </c>
      <c r="R21" s="24">
        <v>38.47</v>
      </c>
      <c r="S21" s="33">
        <v>9188</v>
      </c>
      <c r="T21" s="24">
        <v>50.13</v>
      </c>
      <c r="U21" s="26">
        <v>-22.1</v>
      </c>
      <c r="V21" s="7"/>
      <c r="W21" s="27"/>
      <c r="X21" s="22"/>
      <c r="Y21" s="7"/>
      <c r="Z21" s="67">
        <v>87.7</v>
      </c>
      <c r="AA21" s="30">
        <f t="shared" si="0"/>
        <v>99.98800000000001</v>
      </c>
      <c r="AB21" s="10"/>
    </row>
    <row r="22" spans="2:28" s="9" customFormat="1" ht="12.75">
      <c r="B22" s="32">
        <v>10</v>
      </c>
      <c r="C22" s="23">
        <v>95.0026</v>
      </c>
      <c r="D22" s="23">
        <v>2.8761</v>
      </c>
      <c r="E22" s="23">
        <v>0.9209</v>
      </c>
      <c r="F22" s="23">
        <v>0.1474</v>
      </c>
      <c r="G22" s="23">
        <v>0.1365</v>
      </c>
      <c r="H22" s="23">
        <v>0</v>
      </c>
      <c r="I22" s="23">
        <v>0.0302</v>
      </c>
      <c r="J22" s="23">
        <v>0.0213</v>
      </c>
      <c r="K22" s="23">
        <v>0.0177</v>
      </c>
      <c r="L22" s="23"/>
      <c r="M22" s="23">
        <v>0.6127</v>
      </c>
      <c r="N22" s="23">
        <v>0.2227</v>
      </c>
      <c r="O22" s="23">
        <v>0.7082</v>
      </c>
      <c r="P22" s="24">
        <v>34.67</v>
      </c>
      <c r="Q22" s="25">
        <v>8282</v>
      </c>
      <c r="R22" s="24">
        <v>38.42</v>
      </c>
      <c r="S22" s="33">
        <v>9176</v>
      </c>
      <c r="T22" s="24">
        <v>50.1</v>
      </c>
      <c r="U22" s="26">
        <v>-23.3</v>
      </c>
      <c r="V22" s="7"/>
      <c r="W22" s="35"/>
      <c r="X22" s="26"/>
      <c r="Y22" s="26"/>
      <c r="Z22" s="67">
        <v>87.3</v>
      </c>
      <c r="AA22" s="30">
        <f t="shared" si="0"/>
        <v>99.9881</v>
      </c>
      <c r="AB22" s="10"/>
    </row>
    <row r="23" spans="2:28" s="9" customFormat="1" ht="12.75">
      <c r="B23" s="32">
        <v>11</v>
      </c>
      <c r="C23" s="23">
        <v>95.1185</v>
      </c>
      <c r="D23" s="23">
        <v>2.7789</v>
      </c>
      <c r="E23" s="23">
        <v>0.8965</v>
      </c>
      <c r="F23" s="23">
        <v>0.1441</v>
      </c>
      <c r="G23" s="23">
        <v>0.1342</v>
      </c>
      <c r="H23" s="23">
        <v>0</v>
      </c>
      <c r="I23" s="23">
        <v>0.0297</v>
      </c>
      <c r="J23" s="23">
        <v>0.0213</v>
      </c>
      <c r="K23" s="23">
        <v>0.0178</v>
      </c>
      <c r="L23" s="23"/>
      <c r="M23" s="23">
        <v>0.6337</v>
      </c>
      <c r="N23" s="23">
        <v>0.2133</v>
      </c>
      <c r="O23" s="23">
        <v>0.7072</v>
      </c>
      <c r="P23" s="24">
        <v>34.63</v>
      </c>
      <c r="Q23" s="25">
        <v>8270</v>
      </c>
      <c r="R23" s="24">
        <v>38.37</v>
      </c>
      <c r="S23" s="33">
        <v>9164</v>
      </c>
      <c r="T23" s="24">
        <v>50.07</v>
      </c>
      <c r="U23" s="26">
        <v>-23.6</v>
      </c>
      <c r="V23" s="7"/>
      <c r="W23" s="27"/>
      <c r="X23" s="26"/>
      <c r="Y23" s="26"/>
      <c r="Z23" s="67">
        <v>82.6</v>
      </c>
      <c r="AA23" s="30">
        <f t="shared" si="0"/>
        <v>99.98800000000001</v>
      </c>
      <c r="AB23" s="10"/>
    </row>
    <row r="24" spans="2:28" s="9" customFormat="1" ht="12.75">
      <c r="B24" s="31">
        <v>12</v>
      </c>
      <c r="C24" s="23">
        <v>95.2426</v>
      </c>
      <c r="D24" s="23">
        <v>2.6934</v>
      </c>
      <c r="E24" s="23">
        <v>0.8685</v>
      </c>
      <c r="F24" s="23">
        <v>0.1403</v>
      </c>
      <c r="G24" s="23">
        <v>0.131</v>
      </c>
      <c r="H24" s="23">
        <v>0</v>
      </c>
      <c r="I24" s="23">
        <v>0.0294</v>
      </c>
      <c r="J24" s="23">
        <v>0.0209</v>
      </c>
      <c r="K24" s="23">
        <v>0.0177</v>
      </c>
      <c r="L24" s="23">
        <v>0.0078</v>
      </c>
      <c r="M24" s="23">
        <v>0.6411</v>
      </c>
      <c r="N24" s="23">
        <v>0.2032</v>
      </c>
      <c r="O24" s="23">
        <v>0.7062</v>
      </c>
      <c r="P24" s="24">
        <v>34.58</v>
      </c>
      <c r="Q24" s="25">
        <v>8260</v>
      </c>
      <c r="R24" s="24">
        <v>38.32</v>
      </c>
      <c r="S24" s="33">
        <v>9153</v>
      </c>
      <c r="T24" s="24">
        <v>50.05</v>
      </c>
      <c r="U24" s="26">
        <v>-24.3</v>
      </c>
      <c r="V24" s="7"/>
      <c r="W24" s="35"/>
      <c r="X24" s="26"/>
      <c r="Y24" s="26"/>
      <c r="Z24" s="67">
        <v>87.9</v>
      </c>
      <c r="AA24" s="30">
        <f t="shared" si="0"/>
        <v>99.98809999999997</v>
      </c>
      <c r="AB24" s="10"/>
    </row>
    <row r="25" spans="2:28" s="9" customFormat="1" ht="12.75">
      <c r="B25" s="31">
        <v>13</v>
      </c>
      <c r="C25" s="23">
        <v>95.1579</v>
      </c>
      <c r="D25" s="23">
        <v>2.7538</v>
      </c>
      <c r="E25" s="23">
        <v>0.8895</v>
      </c>
      <c r="F25" s="23">
        <v>0.1434</v>
      </c>
      <c r="G25" s="23">
        <v>0.1335</v>
      </c>
      <c r="H25" s="23">
        <v>0</v>
      </c>
      <c r="I25" s="23">
        <v>0.0301</v>
      </c>
      <c r="J25" s="23">
        <v>0.0214</v>
      </c>
      <c r="K25" s="23">
        <v>0.0182</v>
      </c>
      <c r="L25" s="23"/>
      <c r="M25" s="23">
        <v>0.6294</v>
      </c>
      <c r="N25" s="23">
        <v>0.2109</v>
      </c>
      <c r="O25" s="23">
        <v>0.707</v>
      </c>
      <c r="P25" s="24">
        <v>34.62</v>
      </c>
      <c r="Q25" s="25">
        <v>8268</v>
      </c>
      <c r="R25" s="24">
        <v>38.36</v>
      </c>
      <c r="S25" s="33">
        <v>9162</v>
      </c>
      <c r="T25" s="24">
        <v>50.07</v>
      </c>
      <c r="U25" s="26">
        <v>-24.5</v>
      </c>
      <c r="V25" s="7"/>
      <c r="W25" s="35" t="s">
        <v>39</v>
      </c>
      <c r="X25" s="22"/>
      <c r="Y25" s="7"/>
      <c r="Z25" s="67">
        <v>85.3</v>
      </c>
      <c r="AA25" s="30">
        <f t="shared" si="0"/>
        <v>99.98809999999999</v>
      </c>
      <c r="AB25" s="10"/>
    </row>
    <row r="26" spans="2:28" s="9" customFormat="1" ht="12.75">
      <c r="B26" s="31">
        <v>14</v>
      </c>
      <c r="C26" s="23">
        <v>95.2909</v>
      </c>
      <c r="D26" s="23">
        <v>2.6684</v>
      </c>
      <c r="E26" s="23">
        <v>0.856</v>
      </c>
      <c r="F26" s="23">
        <v>0.1383</v>
      </c>
      <c r="G26" s="23">
        <v>0.1289</v>
      </c>
      <c r="H26" s="23">
        <v>0</v>
      </c>
      <c r="I26" s="23">
        <v>0.0293</v>
      </c>
      <c r="J26" s="23">
        <v>0.021</v>
      </c>
      <c r="K26" s="23">
        <v>0.0178</v>
      </c>
      <c r="L26" s="23"/>
      <c r="M26" s="23">
        <v>0.6373</v>
      </c>
      <c r="N26" s="23">
        <v>0.2002</v>
      </c>
      <c r="O26" s="23">
        <v>0.7058</v>
      </c>
      <c r="P26" s="24">
        <v>34.57</v>
      </c>
      <c r="Q26" s="25">
        <v>8257</v>
      </c>
      <c r="R26" s="24">
        <v>38.31</v>
      </c>
      <c r="S26" s="33">
        <v>9149</v>
      </c>
      <c r="T26" s="24">
        <v>50.04</v>
      </c>
      <c r="U26" s="26">
        <v>-23.6</v>
      </c>
      <c r="V26" s="7"/>
      <c r="W26" s="35"/>
      <c r="X26" s="26" t="s">
        <v>42</v>
      </c>
      <c r="Y26" s="26" t="s">
        <v>33</v>
      </c>
      <c r="Z26" s="67">
        <v>92.5</v>
      </c>
      <c r="AA26" s="30">
        <f t="shared" si="0"/>
        <v>99.98809999999999</v>
      </c>
      <c r="AB26" s="10"/>
    </row>
    <row r="27" spans="2:28" s="9" customFormat="1" ht="12.75">
      <c r="B27" s="31">
        <v>15</v>
      </c>
      <c r="C27" s="23">
        <v>95.8756</v>
      </c>
      <c r="D27" s="23">
        <v>2.2802</v>
      </c>
      <c r="E27" s="23">
        <v>0.7246</v>
      </c>
      <c r="F27" s="23">
        <v>0.1174</v>
      </c>
      <c r="G27" s="23">
        <v>0.1183</v>
      </c>
      <c r="H27" s="23">
        <v>0.0013</v>
      </c>
      <c r="I27" s="23">
        <v>0.0217</v>
      </c>
      <c r="J27" s="23">
        <v>0.0162</v>
      </c>
      <c r="K27" s="23">
        <v>0.0167</v>
      </c>
      <c r="L27" s="23">
        <v>0.008</v>
      </c>
      <c r="M27" s="23">
        <v>0.6675</v>
      </c>
      <c r="N27" s="23">
        <v>0.1405</v>
      </c>
      <c r="O27" s="23">
        <v>0.7006</v>
      </c>
      <c r="P27" s="24">
        <v>34.37</v>
      </c>
      <c r="Q27" s="25">
        <v>8209</v>
      </c>
      <c r="R27" s="24">
        <v>38.09</v>
      </c>
      <c r="S27" s="33">
        <v>9098</v>
      </c>
      <c r="T27" s="24">
        <v>49.95</v>
      </c>
      <c r="U27" s="26">
        <v>-21.9</v>
      </c>
      <c r="V27" s="7"/>
      <c r="W27" s="35"/>
      <c r="X27" s="28"/>
      <c r="Y27" s="11"/>
      <c r="Z27" s="67">
        <v>97.7</v>
      </c>
      <c r="AA27" s="30">
        <f>SUM(C27:K27)+M27+N27+L27</f>
        <v>99.988</v>
      </c>
      <c r="AB27" s="10" t="str">
        <f>IF(AA27=100,"ОК"," ")</f>
        <v> </v>
      </c>
    </row>
    <row r="28" spans="2:28" s="9" customFormat="1" ht="12.75">
      <c r="B28" s="31">
        <v>16</v>
      </c>
      <c r="C28" s="23">
        <v>95.9185</v>
      </c>
      <c r="D28" s="23">
        <v>2.2295</v>
      </c>
      <c r="E28" s="23">
        <v>0.7168</v>
      </c>
      <c r="F28" s="23">
        <v>0.1203</v>
      </c>
      <c r="G28" s="23">
        <v>0.1171</v>
      </c>
      <c r="H28" s="23">
        <v>0</v>
      </c>
      <c r="I28" s="23">
        <v>0.0271</v>
      </c>
      <c r="J28" s="23">
        <v>0.0197</v>
      </c>
      <c r="K28" s="23">
        <v>0.0176</v>
      </c>
      <c r="L28" s="23"/>
      <c r="M28" s="23">
        <v>0.667</v>
      </c>
      <c r="N28" s="23">
        <v>0.1544</v>
      </c>
      <c r="O28" s="23">
        <v>0.7005</v>
      </c>
      <c r="P28" s="24">
        <v>34.36</v>
      </c>
      <c r="Q28" s="25">
        <v>8207</v>
      </c>
      <c r="R28" s="24">
        <v>38.08</v>
      </c>
      <c r="S28" s="33">
        <v>9096</v>
      </c>
      <c r="T28" s="24">
        <v>49.94</v>
      </c>
      <c r="U28" s="26">
        <v>-24</v>
      </c>
      <c r="V28" s="7"/>
      <c r="W28" s="35"/>
      <c r="X28" s="22"/>
      <c r="Y28" s="11"/>
      <c r="Z28" s="67">
        <v>87.1</v>
      </c>
      <c r="AA28" s="30">
        <f>SUM(C28:K28)+M28+N28</f>
        <v>99.988</v>
      </c>
      <c r="AB28" s="10" t="str">
        <f>IF(AA28=100,"ОК"," ")</f>
        <v> </v>
      </c>
    </row>
    <row r="29" spans="2:28" s="9" customFormat="1" ht="12.75">
      <c r="B29" s="32">
        <v>17</v>
      </c>
      <c r="C29" s="23">
        <v>95.8989</v>
      </c>
      <c r="D29" s="23">
        <v>2.236</v>
      </c>
      <c r="E29" s="23">
        <v>0.7231</v>
      </c>
      <c r="F29" s="23">
        <v>0.1197</v>
      </c>
      <c r="G29" s="23">
        <v>0.1141</v>
      </c>
      <c r="H29" s="23">
        <v>0</v>
      </c>
      <c r="I29" s="23">
        <v>0.0273</v>
      </c>
      <c r="J29" s="23">
        <v>0.0197</v>
      </c>
      <c r="K29" s="23">
        <v>0.0172</v>
      </c>
      <c r="L29" s="23"/>
      <c r="M29" s="23">
        <v>0.6832</v>
      </c>
      <c r="N29" s="23">
        <v>0.149</v>
      </c>
      <c r="O29" s="23">
        <v>0.7006</v>
      </c>
      <c r="P29" s="24">
        <v>34.36</v>
      </c>
      <c r="Q29" s="25">
        <v>8207</v>
      </c>
      <c r="R29" s="24">
        <v>38.08</v>
      </c>
      <c r="S29" s="33">
        <v>9095</v>
      </c>
      <c r="T29" s="24">
        <v>49.93</v>
      </c>
      <c r="U29" s="26">
        <v>-23.6</v>
      </c>
      <c r="V29" s="7"/>
      <c r="W29" s="36"/>
      <c r="X29" s="22"/>
      <c r="Y29" s="11"/>
      <c r="Z29" s="67">
        <v>87.9</v>
      </c>
      <c r="AA29" s="30">
        <f t="shared" si="0"/>
        <v>99.98819999999999</v>
      </c>
      <c r="AB29" s="10" t="str">
        <f>IF(AA29=100,"ОК"," ")</f>
        <v> </v>
      </c>
    </row>
    <row r="30" spans="2:28" s="9" customFormat="1" ht="12.75">
      <c r="B30" s="32">
        <v>18</v>
      </c>
      <c r="C30" s="23">
        <v>95.6708</v>
      </c>
      <c r="D30" s="23">
        <v>2.4076</v>
      </c>
      <c r="E30" s="23">
        <v>0.7723</v>
      </c>
      <c r="F30" s="23">
        <v>0.1263</v>
      </c>
      <c r="G30" s="23">
        <v>0.1187</v>
      </c>
      <c r="H30" s="23">
        <v>0</v>
      </c>
      <c r="I30" s="23">
        <v>0.0274</v>
      </c>
      <c r="J30" s="23">
        <v>0.0197</v>
      </c>
      <c r="K30" s="23">
        <v>0.0172</v>
      </c>
      <c r="L30" s="23"/>
      <c r="M30" s="23">
        <v>0.6553</v>
      </c>
      <c r="N30" s="23">
        <v>0.1727</v>
      </c>
      <c r="O30" s="23">
        <v>0.7025</v>
      </c>
      <c r="P30" s="24">
        <v>34.44</v>
      </c>
      <c r="Q30" s="25">
        <v>8226</v>
      </c>
      <c r="R30" s="24">
        <v>38.17</v>
      </c>
      <c r="S30" s="33">
        <v>9116</v>
      </c>
      <c r="T30" s="24">
        <v>49.98</v>
      </c>
      <c r="U30" s="26">
        <v>-24</v>
      </c>
      <c r="V30" s="7"/>
      <c r="W30" s="35"/>
      <c r="X30" s="22"/>
      <c r="Y30" s="11"/>
      <c r="Z30" s="67">
        <v>85.6</v>
      </c>
      <c r="AA30" s="30">
        <f t="shared" si="0"/>
        <v>99.98800000000001</v>
      </c>
      <c r="AB30" s="10"/>
    </row>
    <row r="31" spans="2:28" s="9" customFormat="1" ht="12.75">
      <c r="B31" s="31">
        <v>19</v>
      </c>
      <c r="C31" s="23">
        <v>95.3797</v>
      </c>
      <c r="D31" s="23">
        <v>2.5986</v>
      </c>
      <c r="E31" s="23">
        <v>0.8364</v>
      </c>
      <c r="F31" s="23">
        <v>0.1355</v>
      </c>
      <c r="G31" s="23">
        <v>0.1259</v>
      </c>
      <c r="H31" s="23">
        <v>0</v>
      </c>
      <c r="I31" s="23">
        <v>0.0283</v>
      </c>
      <c r="J31" s="23">
        <v>0.0201</v>
      </c>
      <c r="K31" s="23">
        <v>0.0171</v>
      </c>
      <c r="L31" s="23">
        <v>0.0083</v>
      </c>
      <c r="M31" s="23">
        <v>0.638</v>
      </c>
      <c r="N31" s="23">
        <v>0.2086</v>
      </c>
      <c r="O31" s="23">
        <v>0.705</v>
      </c>
      <c r="P31" s="24">
        <v>34.53</v>
      </c>
      <c r="Q31" s="25">
        <v>8248</v>
      </c>
      <c r="R31" s="24">
        <v>38.26</v>
      </c>
      <c r="S31" s="33">
        <v>9139</v>
      </c>
      <c r="T31" s="24">
        <v>50.01</v>
      </c>
      <c r="U31" s="26">
        <v>-24.7</v>
      </c>
      <c r="V31" s="7"/>
      <c r="W31" s="35"/>
      <c r="X31" s="22"/>
      <c r="Y31" s="11"/>
      <c r="Z31" s="67">
        <v>96.8</v>
      </c>
      <c r="AA31" s="30">
        <f t="shared" si="0"/>
        <v>99.9882</v>
      </c>
      <c r="AB31" s="10"/>
    </row>
    <row r="32" spans="2:28" s="9" customFormat="1" ht="12.75">
      <c r="B32" s="31">
        <v>20</v>
      </c>
      <c r="C32" s="23">
        <v>95.4621</v>
      </c>
      <c r="D32" s="23">
        <v>2.5447</v>
      </c>
      <c r="E32" s="23">
        <v>0.8174</v>
      </c>
      <c r="F32" s="23">
        <v>0.1325</v>
      </c>
      <c r="G32" s="23">
        <v>0.1233</v>
      </c>
      <c r="H32" s="23">
        <v>0</v>
      </c>
      <c r="I32" s="23">
        <v>0.0275</v>
      </c>
      <c r="J32" s="23">
        <v>0.0197</v>
      </c>
      <c r="K32" s="23">
        <v>0.0168</v>
      </c>
      <c r="L32" s="23"/>
      <c r="M32" s="23">
        <v>0.6386</v>
      </c>
      <c r="N32" s="23">
        <v>0.2055</v>
      </c>
      <c r="O32" s="23">
        <v>0.7043</v>
      </c>
      <c r="P32" s="24">
        <v>34.5</v>
      </c>
      <c r="Q32" s="25">
        <v>8241</v>
      </c>
      <c r="R32" s="24">
        <v>38.23</v>
      </c>
      <c r="S32" s="33">
        <v>9132</v>
      </c>
      <c r="T32" s="24">
        <v>50</v>
      </c>
      <c r="U32" s="26">
        <v>-25</v>
      </c>
      <c r="V32" s="7"/>
      <c r="W32" s="35" t="s">
        <v>39</v>
      </c>
      <c r="X32" s="26"/>
      <c r="Y32" s="26"/>
      <c r="Z32" s="67">
        <v>100.5</v>
      </c>
      <c r="AA32" s="30">
        <f t="shared" si="0"/>
        <v>99.98810000000002</v>
      </c>
      <c r="AB32" s="10"/>
    </row>
    <row r="33" spans="2:28" s="9" customFormat="1" ht="12.75">
      <c r="B33" s="31">
        <v>21</v>
      </c>
      <c r="C33" s="23">
        <v>95.4128</v>
      </c>
      <c r="D33" s="23">
        <v>2.5783</v>
      </c>
      <c r="E33" s="23">
        <v>0.8297</v>
      </c>
      <c r="F33" s="23">
        <v>0.1338</v>
      </c>
      <c r="G33" s="23">
        <v>0.1241</v>
      </c>
      <c r="H33" s="23">
        <v>0</v>
      </c>
      <c r="I33" s="23">
        <v>0.0275</v>
      </c>
      <c r="J33" s="23">
        <v>0.0196</v>
      </c>
      <c r="K33" s="23">
        <v>0.0166</v>
      </c>
      <c r="L33" s="23"/>
      <c r="M33" s="23">
        <v>0.6346</v>
      </c>
      <c r="N33" s="23">
        <v>0.2112</v>
      </c>
      <c r="O33" s="23">
        <v>0.7048</v>
      </c>
      <c r="P33" s="24">
        <v>34.52</v>
      </c>
      <c r="Q33" s="25">
        <v>8245</v>
      </c>
      <c r="R33" s="24">
        <v>38.25</v>
      </c>
      <c r="S33" s="33">
        <v>9136</v>
      </c>
      <c r="T33" s="24">
        <v>50.01</v>
      </c>
      <c r="U33" s="26">
        <v>-25.5</v>
      </c>
      <c r="V33" s="7"/>
      <c r="W33" s="35"/>
      <c r="X33" s="26" t="s">
        <v>42</v>
      </c>
      <c r="Y33" s="26" t="s">
        <v>33</v>
      </c>
      <c r="Z33" s="67">
        <v>125.5</v>
      </c>
      <c r="AA33" s="30">
        <f t="shared" si="0"/>
        <v>99.9882</v>
      </c>
      <c r="AB33" s="10"/>
    </row>
    <row r="34" spans="2:28" s="9" customFormat="1" ht="12.75">
      <c r="B34" s="31">
        <v>22</v>
      </c>
      <c r="C34" s="23">
        <v>95.3091</v>
      </c>
      <c r="D34" s="23">
        <v>2.6488</v>
      </c>
      <c r="E34" s="23">
        <v>0.8533</v>
      </c>
      <c r="F34" s="23">
        <v>0.1382</v>
      </c>
      <c r="G34" s="23">
        <v>0.128</v>
      </c>
      <c r="H34" s="23">
        <v>0</v>
      </c>
      <c r="I34" s="23">
        <v>0.0285</v>
      </c>
      <c r="J34" s="23">
        <v>0.0203</v>
      </c>
      <c r="K34" s="23">
        <v>0.0173</v>
      </c>
      <c r="L34" s="23"/>
      <c r="M34" s="23">
        <v>0.6285</v>
      </c>
      <c r="N34" s="23">
        <v>0.2162</v>
      </c>
      <c r="O34" s="23">
        <v>0.7057</v>
      </c>
      <c r="P34" s="24">
        <v>34.56</v>
      </c>
      <c r="Q34" s="25">
        <v>8254</v>
      </c>
      <c r="R34" s="24">
        <v>38.29</v>
      </c>
      <c r="S34" s="33">
        <v>9146</v>
      </c>
      <c r="T34" s="24">
        <v>50.03</v>
      </c>
      <c r="U34" s="26">
        <v>-22.8</v>
      </c>
      <c r="V34" s="7"/>
      <c r="W34" s="35"/>
      <c r="X34" s="22"/>
      <c r="Y34" s="11"/>
      <c r="Z34" s="67">
        <v>133.5</v>
      </c>
      <c r="AA34" s="30">
        <f t="shared" si="0"/>
        <v>99.9882</v>
      </c>
      <c r="AB34" s="10"/>
    </row>
    <row r="35" spans="2:28" s="9" customFormat="1" ht="12.75">
      <c r="B35" s="31">
        <v>23</v>
      </c>
      <c r="C35" s="23">
        <v>95.2347</v>
      </c>
      <c r="D35" s="23">
        <v>2.6961</v>
      </c>
      <c r="E35" s="23">
        <v>0.8729</v>
      </c>
      <c r="F35" s="23">
        <v>0.1419</v>
      </c>
      <c r="G35" s="23">
        <v>0.1315</v>
      </c>
      <c r="H35" s="23">
        <v>0</v>
      </c>
      <c r="I35" s="23">
        <v>0.0292</v>
      </c>
      <c r="J35" s="23">
        <v>0.0209</v>
      </c>
      <c r="K35" s="23">
        <v>0.0175</v>
      </c>
      <c r="L35" s="23"/>
      <c r="M35" s="23">
        <v>0.6276</v>
      </c>
      <c r="N35" s="23">
        <v>0.2157</v>
      </c>
      <c r="O35" s="23">
        <v>0.7063</v>
      </c>
      <c r="P35" s="24">
        <v>34.59</v>
      </c>
      <c r="Q35" s="25">
        <v>8261</v>
      </c>
      <c r="R35" s="24">
        <v>38.33</v>
      </c>
      <c r="S35" s="33">
        <v>9154</v>
      </c>
      <c r="T35" s="24">
        <v>50.05</v>
      </c>
      <c r="U35" s="26">
        <v>-24.8</v>
      </c>
      <c r="V35" s="7"/>
      <c r="W35" s="35"/>
      <c r="X35" s="26"/>
      <c r="Y35" s="26"/>
      <c r="Z35" s="67">
        <v>136.4</v>
      </c>
      <c r="AA35" s="30">
        <f t="shared" si="0"/>
        <v>99.98800000000001</v>
      </c>
      <c r="AB35" s="10"/>
    </row>
    <row r="36" spans="2:28" s="9" customFormat="1" ht="12.75">
      <c r="B36" s="32">
        <v>24</v>
      </c>
      <c r="C36" s="23">
        <v>95.1323</v>
      </c>
      <c r="D36" s="23">
        <v>2.7615</v>
      </c>
      <c r="E36" s="23">
        <v>0.8972</v>
      </c>
      <c r="F36" s="23">
        <v>0.146</v>
      </c>
      <c r="G36" s="23">
        <v>0.1354</v>
      </c>
      <c r="H36" s="23">
        <v>0</v>
      </c>
      <c r="I36" s="23">
        <v>0.0303</v>
      </c>
      <c r="J36" s="23">
        <v>0.0217</v>
      </c>
      <c r="K36" s="23">
        <v>0.019</v>
      </c>
      <c r="L36" s="23"/>
      <c r="M36" s="23">
        <v>0.6229</v>
      </c>
      <c r="N36" s="23">
        <v>0.2218</v>
      </c>
      <c r="O36" s="23">
        <v>0.7073</v>
      </c>
      <c r="P36" s="24">
        <v>34.63</v>
      </c>
      <c r="Q36" s="25">
        <v>8271</v>
      </c>
      <c r="R36" s="24">
        <v>38.37</v>
      </c>
      <c r="S36" s="33">
        <v>9164</v>
      </c>
      <c r="T36" s="24">
        <v>50.07</v>
      </c>
      <c r="U36" s="26">
        <v>-24.6</v>
      </c>
      <c r="V36" s="7"/>
      <c r="W36" s="35"/>
      <c r="X36" s="22"/>
      <c r="Y36" s="11"/>
      <c r="Z36" s="67">
        <v>132.8</v>
      </c>
      <c r="AA36" s="30">
        <f t="shared" si="0"/>
        <v>99.9881</v>
      </c>
      <c r="AB36" s="10" t="str">
        <f>IF(AA36=100,"ОК"," ")</f>
        <v> </v>
      </c>
    </row>
    <row r="37" spans="2:28" s="9" customFormat="1" ht="12.75">
      <c r="B37" s="32">
        <v>25</v>
      </c>
      <c r="C37" s="23">
        <v>95.1423</v>
      </c>
      <c r="D37" s="23">
        <v>2.7574</v>
      </c>
      <c r="E37" s="23">
        <v>0.8945</v>
      </c>
      <c r="F37" s="23">
        <v>0.1454</v>
      </c>
      <c r="G37" s="23">
        <v>0.1344</v>
      </c>
      <c r="H37" s="23">
        <v>0</v>
      </c>
      <c r="I37" s="23">
        <v>0.0301</v>
      </c>
      <c r="J37" s="23">
        <v>0.0215</v>
      </c>
      <c r="K37" s="23">
        <v>0.0186</v>
      </c>
      <c r="L37" s="23"/>
      <c r="M37" s="23">
        <v>0.6225</v>
      </c>
      <c r="N37" s="23">
        <v>0.2213</v>
      </c>
      <c r="O37" s="23">
        <v>0.7072</v>
      </c>
      <c r="P37" s="24">
        <v>34.62</v>
      </c>
      <c r="Q37" s="25">
        <v>8270</v>
      </c>
      <c r="R37" s="24">
        <v>38.36</v>
      </c>
      <c r="S37" s="33">
        <v>9163</v>
      </c>
      <c r="T37" s="24">
        <v>50.07</v>
      </c>
      <c r="U37" s="26">
        <v>-24.4</v>
      </c>
      <c r="V37" s="7"/>
      <c r="W37" s="35"/>
      <c r="X37" s="26"/>
      <c r="Y37" s="26"/>
      <c r="Z37" s="67">
        <v>133.9</v>
      </c>
      <c r="AA37" s="30">
        <f t="shared" si="0"/>
        <v>99.98800000000001</v>
      </c>
      <c r="AB37" s="10" t="str">
        <f>IF(AA37=100,"ОК"," ")</f>
        <v> </v>
      </c>
    </row>
    <row r="38" spans="2:28" s="9" customFormat="1" ht="12.75">
      <c r="B38" s="31">
        <v>26</v>
      </c>
      <c r="C38" s="23">
        <v>95.0957</v>
      </c>
      <c r="D38" s="23">
        <v>2.7921</v>
      </c>
      <c r="E38" s="23">
        <v>0.9019</v>
      </c>
      <c r="F38" s="23">
        <v>0.1469</v>
      </c>
      <c r="G38" s="23">
        <v>0.1359</v>
      </c>
      <c r="H38" s="23">
        <v>0</v>
      </c>
      <c r="I38" s="23">
        <v>0.0303</v>
      </c>
      <c r="J38" s="23">
        <v>0.0216</v>
      </c>
      <c r="K38" s="23">
        <v>0.0188</v>
      </c>
      <c r="L38" s="23"/>
      <c r="M38" s="23">
        <v>0.6176</v>
      </c>
      <c r="N38" s="23">
        <v>0.2273</v>
      </c>
      <c r="O38" s="23">
        <v>0.7076</v>
      </c>
      <c r="P38" s="24">
        <v>34.64</v>
      </c>
      <c r="Q38" s="25">
        <v>8273</v>
      </c>
      <c r="R38" s="24">
        <v>38.38</v>
      </c>
      <c r="S38" s="33">
        <v>9167</v>
      </c>
      <c r="T38" s="24">
        <v>50.07</v>
      </c>
      <c r="U38" s="26">
        <v>-24.4</v>
      </c>
      <c r="V38" s="7"/>
      <c r="W38" s="35"/>
      <c r="X38" s="26"/>
      <c r="Y38" s="26"/>
      <c r="Z38" s="67">
        <v>140.7</v>
      </c>
      <c r="AA38" s="30">
        <f t="shared" si="0"/>
        <v>99.9881</v>
      </c>
      <c r="AB38" s="10" t="str">
        <f>IF(AA38=100,"ОК"," ")</f>
        <v> </v>
      </c>
    </row>
    <row r="39" spans="2:28" s="9" customFormat="1" ht="12.75">
      <c r="B39" s="31">
        <v>27</v>
      </c>
      <c r="C39" s="23">
        <v>95.1157</v>
      </c>
      <c r="D39" s="23">
        <v>2.7725</v>
      </c>
      <c r="E39" s="23">
        <v>0.8984</v>
      </c>
      <c r="F39" s="23">
        <v>0.1461</v>
      </c>
      <c r="G39" s="23">
        <v>0.1362</v>
      </c>
      <c r="H39" s="23">
        <v>0</v>
      </c>
      <c r="I39" s="23">
        <v>0.0298</v>
      </c>
      <c r="J39" s="23">
        <v>0.0212</v>
      </c>
      <c r="K39" s="23">
        <v>0.0182</v>
      </c>
      <c r="L39" s="23">
        <v>0.0081</v>
      </c>
      <c r="M39" s="23">
        <v>0.6232</v>
      </c>
      <c r="N39" s="23">
        <v>0.2267</v>
      </c>
      <c r="O39" s="23">
        <v>0.7074</v>
      </c>
      <c r="P39" s="24">
        <v>34.63</v>
      </c>
      <c r="Q39" s="25">
        <v>8271</v>
      </c>
      <c r="R39" s="24">
        <v>38.37</v>
      </c>
      <c r="S39" s="33">
        <v>9164</v>
      </c>
      <c r="T39" s="24">
        <v>50.07</v>
      </c>
      <c r="U39" s="26">
        <v>-24.9</v>
      </c>
      <c r="V39" s="7"/>
      <c r="W39" s="27"/>
      <c r="X39" s="26"/>
      <c r="Y39" s="26"/>
      <c r="Z39" s="67">
        <v>122.5</v>
      </c>
      <c r="AA39" s="30">
        <f t="shared" si="0"/>
        <v>99.98799999999997</v>
      </c>
      <c r="AB39" s="10" t="str">
        <f>IF(AA39=100,"ОК"," ")</f>
        <v> </v>
      </c>
    </row>
    <row r="40" spans="2:28" s="9" customFormat="1" ht="12.75">
      <c r="B40" s="31">
        <v>28</v>
      </c>
      <c r="C40" s="23">
        <v>95.4305</v>
      </c>
      <c r="D40" s="23">
        <v>2.562</v>
      </c>
      <c r="E40" s="23">
        <v>0.8284</v>
      </c>
      <c r="F40" s="23">
        <v>0.1341</v>
      </c>
      <c r="G40" s="23">
        <v>0.1243</v>
      </c>
      <c r="H40" s="23">
        <v>0</v>
      </c>
      <c r="I40" s="23">
        <v>0.028</v>
      </c>
      <c r="J40" s="23">
        <v>0.0199</v>
      </c>
      <c r="K40" s="23">
        <v>0.0172</v>
      </c>
      <c r="L40" s="23"/>
      <c r="M40" s="23">
        <v>0.6399</v>
      </c>
      <c r="N40" s="23">
        <v>0.2038</v>
      </c>
      <c r="O40" s="23">
        <v>0.7046</v>
      </c>
      <c r="P40" s="24">
        <v>34.52</v>
      </c>
      <c r="Q40" s="25">
        <v>8244</v>
      </c>
      <c r="R40" s="24">
        <v>38.25</v>
      </c>
      <c r="S40" s="33">
        <v>9135</v>
      </c>
      <c r="T40" s="24">
        <v>50.01</v>
      </c>
      <c r="U40" s="26">
        <v>-25.6</v>
      </c>
      <c r="V40" s="7"/>
      <c r="W40" s="27"/>
      <c r="X40" s="8"/>
      <c r="Y40" s="11"/>
      <c r="Z40" s="67">
        <v>137.4</v>
      </c>
      <c r="AA40" s="30">
        <f t="shared" si="0"/>
        <v>99.98810000000002</v>
      </c>
      <c r="AB40" s="10"/>
    </row>
    <row r="41" spans="2:28" s="9" customFormat="1" ht="12.75">
      <c r="B41" s="31">
        <v>29</v>
      </c>
      <c r="C41" s="23">
        <v>95.6212</v>
      </c>
      <c r="D41" s="23">
        <v>2.4402</v>
      </c>
      <c r="E41" s="23">
        <v>0.7857</v>
      </c>
      <c r="F41" s="23">
        <v>0.1273</v>
      </c>
      <c r="G41" s="23">
        <v>0.1183</v>
      </c>
      <c r="H41" s="23">
        <v>0</v>
      </c>
      <c r="I41" s="23">
        <v>0.0262</v>
      </c>
      <c r="J41" s="23">
        <v>0.0186</v>
      </c>
      <c r="K41" s="23">
        <v>0.0161</v>
      </c>
      <c r="L41" s="23"/>
      <c r="M41" s="23">
        <v>0.6425</v>
      </c>
      <c r="N41" s="23">
        <v>0.1919</v>
      </c>
      <c r="O41" s="23">
        <v>0.703</v>
      </c>
      <c r="P41" s="24">
        <v>34.45</v>
      </c>
      <c r="Q41" s="25">
        <v>8228</v>
      </c>
      <c r="R41" s="24">
        <v>38.18</v>
      </c>
      <c r="S41" s="33">
        <v>9119</v>
      </c>
      <c r="T41" s="24">
        <v>49.97</v>
      </c>
      <c r="U41" s="26">
        <v>-25.3</v>
      </c>
      <c r="V41" s="7"/>
      <c r="W41" s="27"/>
      <c r="X41" s="8"/>
      <c r="Y41" s="11"/>
      <c r="Z41" s="67">
        <v>128.2</v>
      </c>
      <c r="AA41" s="30">
        <f t="shared" si="0"/>
        <v>99.98800000000003</v>
      </c>
      <c r="AB41" s="10"/>
    </row>
    <row r="42" spans="2:28" s="9" customFormat="1" ht="12.75">
      <c r="B42" s="31">
        <v>30</v>
      </c>
      <c r="C42" s="23">
        <v>95.6602</v>
      </c>
      <c r="D42" s="23">
        <v>2.411</v>
      </c>
      <c r="E42" s="23">
        <v>0.7772</v>
      </c>
      <c r="F42" s="23">
        <v>0.1257</v>
      </c>
      <c r="G42" s="23">
        <v>0.1166</v>
      </c>
      <c r="H42" s="23">
        <v>0</v>
      </c>
      <c r="I42" s="23">
        <v>0.0259</v>
      </c>
      <c r="J42" s="23">
        <v>0.0185</v>
      </c>
      <c r="K42" s="23">
        <v>0.016</v>
      </c>
      <c r="L42" s="23"/>
      <c r="M42" s="23">
        <v>0.6484</v>
      </c>
      <c r="N42" s="23">
        <v>0.1885</v>
      </c>
      <c r="O42" s="23">
        <v>0.7026</v>
      </c>
      <c r="P42" s="24">
        <v>34.43</v>
      </c>
      <c r="Q42" s="34">
        <v>8225</v>
      </c>
      <c r="R42" s="24">
        <v>38.16</v>
      </c>
      <c r="S42" s="33">
        <v>9115</v>
      </c>
      <c r="T42" s="24">
        <v>49.96</v>
      </c>
      <c r="U42" s="7">
        <v>-24.9</v>
      </c>
      <c r="V42" s="7"/>
      <c r="W42" s="13"/>
      <c r="X42" s="8"/>
      <c r="Y42" s="14"/>
      <c r="Z42" s="67">
        <v>108.4</v>
      </c>
      <c r="AA42" s="30">
        <f t="shared" si="0"/>
        <v>99.988</v>
      </c>
      <c r="AB42" s="10" t="str">
        <f>IF(AA42=100,"ОК"," ")</f>
        <v> </v>
      </c>
    </row>
    <row r="43" spans="2:28" s="9" customFormat="1" ht="12" customHeight="1" hidden="1">
      <c r="B43" s="31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4"/>
      <c r="Q43" s="34"/>
      <c r="R43" s="24"/>
      <c r="S43" s="33"/>
      <c r="T43" s="24"/>
      <c r="U43" s="7"/>
      <c r="V43" s="7"/>
      <c r="W43" s="8"/>
      <c r="X43" s="8"/>
      <c r="Y43" s="14"/>
      <c r="Z43" s="67">
        <v>3013160.8</v>
      </c>
      <c r="AA43" s="30"/>
      <c r="AB43" s="10"/>
    </row>
    <row r="44" spans="2:29" ht="12.75" customHeight="1">
      <c r="B44" s="47" t="s">
        <v>41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9"/>
      <c r="Z44" s="67">
        <v>3013.1</v>
      </c>
      <c r="AA44" s="4"/>
      <c r="AB44" s="5"/>
      <c r="AC44"/>
    </row>
    <row r="45" spans="3:24" ht="12.75" customHeight="1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2"/>
      <c r="R45" s="12"/>
      <c r="S45" s="12"/>
      <c r="T45" s="12"/>
      <c r="U45" s="12"/>
      <c r="V45" s="12"/>
      <c r="W45" s="12"/>
      <c r="X45" s="12"/>
    </row>
    <row r="46" spans="3:20" ht="12.75">
      <c r="C46" s="17" t="s">
        <v>45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2" ht="12.75">
      <c r="C47" s="1" t="s">
        <v>29</v>
      </c>
      <c r="L47" s="2" t="s">
        <v>0</v>
      </c>
      <c r="N47" s="2" t="s">
        <v>1</v>
      </c>
      <c r="T47" s="2" t="s">
        <v>2</v>
      </c>
      <c r="U47" s="2"/>
      <c r="V47" s="2"/>
    </row>
    <row r="48" spans="3:20" ht="18" customHeight="1">
      <c r="C48" s="17" t="s">
        <v>44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  <row r="49" spans="3:22" ht="12.75">
      <c r="C49" s="1" t="s">
        <v>30</v>
      </c>
      <c r="L49" s="2" t="s">
        <v>0</v>
      </c>
      <c r="N49" s="2" t="s">
        <v>1</v>
      </c>
      <c r="T49" s="2" t="s">
        <v>2</v>
      </c>
      <c r="U49" s="2"/>
      <c r="V49" s="2"/>
    </row>
    <row r="51" spans="3:25" ht="12.75"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</sheetData>
  <sheetProtection/>
  <mergeCells count="32">
    <mergeCell ref="O9:T9"/>
    <mergeCell ref="M10:M12"/>
    <mergeCell ref="X9:X12"/>
    <mergeCell ref="R10:R12"/>
    <mergeCell ref="V9:V12"/>
    <mergeCell ref="E10:E12"/>
    <mergeCell ref="Z9:Z12"/>
    <mergeCell ref="O10:O12"/>
    <mergeCell ref="Y9:Y12"/>
    <mergeCell ref="J10:J12"/>
    <mergeCell ref="I10:I12"/>
    <mergeCell ref="L10:L12"/>
    <mergeCell ref="W2:Y2"/>
    <mergeCell ref="B7:Y7"/>
    <mergeCell ref="B8:Y8"/>
    <mergeCell ref="D10:D12"/>
    <mergeCell ref="C10:C12"/>
    <mergeCell ref="W9:W12"/>
    <mergeCell ref="Q10:Q12"/>
    <mergeCell ref="B6:Y6"/>
    <mergeCell ref="S10:S12"/>
    <mergeCell ref="T10:T12"/>
    <mergeCell ref="B9:B12"/>
    <mergeCell ref="H10:H12"/>
    <mergeCell ref="C9:N9"/>
    <mergeCell ref="U9:U12"/>
    <mergeCell ref="B44:Y44"/>
    <mergeCell ref="F10:F12"/>
    <mergeCell ref="K10:K12"/>
    <mergeCell ref="N10:N12"/>
    <mergeCell ref="G10:G12"/>
    <mergeCell ref="P10:P12"/>
  </mergeCells>
  <conditionalFormatting sqref="Q20:Q22 Q24:Q30">
    <cfRule type="cellIs" priority="113" dxfId="44" operator="lessThan" stopIfTrue="1">
      <formula>8000</formula>
    </cfRule>
    <cfRule type="cellIs" priority="114" dxfId="44" operator="greaterThan" stopIfTrue="1">
      <formula>8550</formula>
    </cfRule>
  </conditionalFormatting>
  <conditionalFormatting sqref="Q31:Q33">
    <cfRule type="cellIs" priority="111" dxfId="44" operator="lessThan" stopIfTrue="1">
      <formula>8000</formula>
    </cfRule>
    <cfRule type="cellIs" priority="112" dxfId="44" operator="greaterThan" stopIfTrue="1">
      <formula>8550</formula>
    </cfRule>
  </conditionalFormatting>
  <conditionalFormatting sqref="Q34 Q36:Q38 Q40">
    <cfRule type="cellIs" priority="109" dxfId="44" operator="lessThan" stopIfTrue="1">
      <formula>8000</formula>
    </cfRule>
    <cfRule type="cellIs" priority="110" dxfId="44" operator="greaterThan" stopIfTrue="1">
      <formula>8550</formula>
    </cfRule>
  </conditionalFormatting>
  <conditionalFormatting sqref="Q41">
    <cfRule type="cellIs" priority="107" dxfId="44" operator="lessThan" stopIfTrue="1">
      <formula>8000</formula>
    </cfRule>
    <cfRule type="cellIs" priority="108" dxfId="44" operator="greaterThan" stopIfTrue="1">
      <formula>8550</formula>
    </cfRule>
  </conditionalFormatting>
  <conditionalFormatting sqref="Q16:Q19">
    <cfRule type="cellIs" priority="105" dxfId="44" operator="lessThan" stopIfTrue="1">
      <formula>8000</formula>
    </cfRule>
    <cfRule type="cellIs" priority="106" dxfId="44" operator="greaterThan" stopIfTrue="1">
      <formula>8550</formula>
    </cfRule>
  </conditionalFormatting>
  <conditionalFormatting sqref="Q35">
    <cfRule type="cellIs" priority="101" dxfId="44" operator="lessThan" stopIfTrue="1">
      <formula>8000</formula>
    </cfRule>
    <cfRule type="cellIs" priority="102" dxfId="44" operator="greaterThan" stopIfTrue="1">
      <formula>8550</formula>
    </cfRule>
  </conditionalFormatting>
  <conditionalFormatting sqref="Q23">
    <cfRule type="cellIs" priority="99" dxfId="44" operator="lessThan" stopIfTrue="1">
      <formula>8000</formula>
    </cfRule>
    <cfRule type="cellIs" priority="100" dxfId="44" operator="greaterThan" stopIfTrue="1">
      <formula>8550</formula>
    </cfRule>
  </conditionalFormatting>
  <conditionalFormatting sqref="Q39">
    <cfRule type="cellIs" priority="97" dxfId="44" operator="lessThan" stopIfTrue="1">
      <formula>8000</formula>
    </cfRule>
    <cfRule type="cellIs" priority="98" dxfId="44" operator="greaterThan" stopIfTrue="1">
      <formula>8550</formula>
    </cfRule>
  </conditionalFormatting>
  <conditionalFormatting sqref="Q14:Q15">
    <cfRule type="cellIs" priority="57" dxfId="44" operator="lessThan" stopIfTrue="1">
      <formula>8000</formula>
    </cfRule>
    <cfRule type="cellIs" priority="58" dxfId="44" operator="greaterThan" stopIfTrue="1">
      <formula>8550</formula>
    </cfRule>
  </conditionalFormatting>
  <conditionalFormatting sqref="Q13">
    <cfRule type="cellIs" priority="55" dxfId="44" operator="lessThan" stopIfTrue="1">
      <formula>8000</formula>
    </cfRule>
    <cfRule type="cellIs" priority="56" dxfId="44" operator="greaterThan" stopIfTrue="1">
      <formula>8550</formula>
    </cfRule>
  </conditionalFormatting>
  <conditionalFormatting sqref="R13">
    <cfRule type="cellIs" priority="37" dxfId="44" operator="lessThan" stopIfTrue="1">
      <formula>36</formula>
    </cfRule>
    <cfRule type="cellIs" priority="38" dxfId="44" operator="greaterThan" stopIfTrue="1">
      <formula>39.5</formula>
    </cfRule>
  </conditionalFormatting>
  <conditionalFormatting sqref="R43">
    <cfRule type="cellIs" priority="35" dxfId="44" operator="lessThan" stopIfTrue="1">
      <formula>36</formula>
    </cfRule>
    <cfRule type="cellIs" priority="36" dxfId="44" operator="greaterThan" stopIfTrue="1">
      <formula>39</formula>
    </cfRule>
  </conditionalFormatting>
  <conditionalFormatting sqref="P13:P43">
    <cfRule type="cellIs" priority="33" dxfId="44" operator="lessThan" stopIfTrue="1">
      <formula>34</formula>
    </cfRule>
    <cfRule type="cellIs" priority="34" dxfId="44" operator="greaterThan" stopIfTrue="1">
      <formula>35.5</formula>
    </cfRule>
  </conditionalFormatting>
  <conditionalFormatting sqref="T13:T43">
    <cfRule type="cellIs" priority="31" dxfId="44" operator="lessThan" stopIfTrue="1">
      <formula>48</formula>
    </cfRule>
    <cfRule type="cellIs" priority="32" dxfId="44" operator="greaterThan" stopIfTrue="1">
      <formula>51</formula>
    </cfRule>
  </conditionalFormatting>
  <conditionalFormatting sqref="Z13:Z22 Z32 Z34 Z36:Z38 Z24:Z30 Z40:Z41">
    <cfRule type="cellIs" priority="27" dxfId="44" operator="lessThan" stopIfTrue="1">
      <formula>11000</formula>
    </cfRule>
    <cfRule type="cellIs" priority="28" dxfId="44" operator="greaterThan" stopIfTrue="1">
      <formula>12100</formula>
    </cfRule>
  </conditionalFormatting>
  <conditionalFormatting sqref="Z31">
    <cfRule type="cellIs" priority="25" dxfId="44" operator="lessThan" stopIfTrue="1">
      <formula>11000</formula>
    </cfRule>
    <cfRule type="cellIs" priority="26" dxfId="44" operator="greaterThan" stopIfTrue="1">
      <formula>12100</formula>
    </cfRule>
  </conditionalFormatting>
  <conditionalFormatting sqref="Z33">
    <cfRule type="cellIs" priority="23" dxfId="44" operator="lessThan" stopIfTrue="1">
      <formula>11000</formula>
    </cfRule>
    <cfRule type="cellIs" priority="24" dxfId="44" operator="greaterThan" stopIfTrue="1">
      <formula>12100</formula>
    </cfRule>
  </conditionalFormatting>
  <conditionalFormatting sqref="Z35">
    <cfRule type="cellIs" priority="21" dxfId="44" operator="lessThan" stopIfTrue="1">
      <formula>11000</formula>
    </cfRule>
    <cfRule type="cellIs" priority="22" dxfId="44" operator="greaterThan" stopIfTrue="1">
      <formula>12100</formula>
    </cfRule>
  </conditionalFormatting>
  <conditionalFormatting sqref="Z23">
    <cfRule type="cellIs" priority="19" dxfId="44" operator="lessThan" stopIfTrue="1">
      <formula>11000</formula>
    </cfRule>
    <cfRule type="cellIs" priority="20" dxfId="44" operator="greaterThan" stopIfTrue="1">
      <formula>12100</formula>
    </cfRule>
  </conditionalFormatting>
  <conditionalFormatting sqref="Z39">
    <cfRule type="cellIs" priority="17" dxfId="44" operator="lessThan" stopIfTrue="1">
      <formula>11000</formula>
    </cfRule>
    <cfRule type="cellIs" priority="18" dxfId="44" operator="greaterThan" stopIfTrue="1">
      <formula>12000</formula>
    </cfRule>
  </conditionalFormatting>
  <conditionalFormatting sqref="V19">
    <cfRule type="cellIs" priority="15" dxfId="44" operator="lessThan" stopIfTrue="1">
      <formula>34</formula>
    </cfRule>
    <cfRule type="cellIs" priority="16" dxfId="44" operator="greaterThan" stopIfTrue="1">
      <formula>35.5</formula>
    </cfRule>
  </conditionalFormatting>
  <conditionalFormatting sqref="R14:R42">
    <cfRule type="cellIs" priority="13" dxfId="44" operator="lessThan" stopIfTrue="1">
      <formula>36</formula>
    </cfRule>
    <cfRule type="cellIs" priority="14" dxfId="44" operator="greaterThan" stopIfTrue="1">
      <formula>39.5</formula>
    </cfRule>
  </conditionalFormatting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Басистюк Андрей Васильевич</cp:lastModifiedBy>
  <cp:lastPrinted>2016-10-05T12:36:50Z</cp:lastPrinted>
  <dcterms:created xsi:type="dcterms:W3CDTF">2010-01-29T08:37:16Z</dcterms:created>
  <dcterms:modified xsi:type="dcterms:W3CDTF">2016-10-05T12:36:55Z</dcterms:modified>
  <cp:category/>
  <cp:version/>
  <cp:contentType/>
  <cp:contentStatus/>
</cp:coreProperties>
</file>