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9435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'Лист1'!$B$1:$Z$51</definedName>
  </definedNames>
  <calcPr fullCalcOnLoad="1"/>
</workbook>
</file>

<file path=xl/sharedStrings.xml><?xml version="1.0" encoding="utf-8"?>
<sst xmlns="http://schemas.openxmlformats.org/spreadsheetml/2006/main" count="51" uniqueCount="46">
  <si>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</si>
  <si>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</si>
  <si>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</si>
  <si>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</si>
  <si>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</si>
  <si>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</si>
  <si>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зоряння нижча кКал/м³</t>
  </si>
  <si>
    <t>Теплота згоряння вища кКал/м³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</si>
  <si>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</si>
  <si>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</si>
  <si>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</si>
  <si>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</si>
  <si>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</si>
  <si>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</si>
  <si>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</si>
  <si>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</si>
  <si>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</si>
  <si>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</si>
  <si>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</si>
  <si>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</si>
  <si>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</si>
  <si>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</si>
  <si>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</si>
  <si>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</si>
  <si>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</si>
  <si>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</si>
  <si>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</si>
  <si>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</si>
  <si>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</si>
  <si>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</si>
  <si>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</si>
  <si>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"УМГ"ПРИКАРПАТТРАНСГАЗ"</t>
  </si>
  <si>
    <r>
      <t>Свідоцтво про атестацію</t>
    </r>
    <r>
      <rPr>
        <u val="single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 xml:space="preserve">№ РО -159/2014 </t>
    </r>
    <r>
      <rPr>
        <sz val="8"/>
        <rFont val="Arial"/>
        <family val="2"/>
      </rPr>
      <t xml:space="preserve"> дійсне до</t>
    </r>
    <r>
      <rPr>
        <u val="single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17.09.2017 р.</t>
    </r>
  </si>
  <si>
    <t xml:space="preserve">Березівський п/м Одеське ЛВУМГ </t>
  </si>
  <si>
    <t>число Воббе вище МДж/м3</t>
  </si>
  <si>
    <r>
      <t>з газопроводу</t>
    </r>
    <r>
      <rPr>
        <u val="single"/>
        <sz val="10"/>
        <rFont val="Arial"/>
        <family val="2"/>
      </rPr>
      <t xml:space="preserve"> ШДКРІ </t>
    </r>
    <r>
      <rPr>
        <sz val="10"/>
        <rFont val="Arial"/>
        <family val="2"/>
      </rPr>
      <t xml:space="preserve">за період з </t>
    </r>
    <r>
      <rPr>
        <u val="single"/>
        <sz val="10"/>
        <rFont val="Arial"/>
        <family val="2"/>
      </rPr>
      <t>01 .04. 2016 р.</t>
    </r>
    <r>
      <rPr>
        <sz val="10"/>
        <rFont val="Arial"/>
        <family val="2"/>
      </rPr>
      <t xml:space="preserve"> по</t>
    </r>
    <r>
      <rPr>
        <u val="single"/>
        <sz val="10"/>
        <rFont val="Arial"/>
        <family val="2"/>
      </rPr>
      <t xml:space="preserve"> 30.04.2016 р.</t>
    </r>
  </si>
  <si>
    <t xml:space="preserve">Добова витрата газу, тис м3                      </t>
  </si>
  <si>
    <t>Сумарне значення за місяць, тис. м3</t>
  </si>
  <si>
    <t>теплота зоряння нижча  МДж/м³</t>
  </si>
  <si>
    <t xml:space="preserve">Теплота згоряння вища МДж/м³ </t>
  </si>
  <si>
    <t>&lt;0,1</t>
  </si>
  <si>
    <t>відсутні</t>
  </si>
  <si>
    <r>
      <t xml:space="preserve">переданого </t>
    </r>
    <r>
      <rPr>
        <b/>
        <u val="single"/>
        <sz val="10"/>
        <rFont val="Arial"/>
        <family val="2"/>
      </rPr>
      <t>Одеським ЛВУМГ</t>
    </r>
    <r>
      <rPr>
        <sz val="10"/>
        <rFont val="Arial"/>
        <family val="2"/>
      </rPr>
      <t xml:space="preserve">  та прийнятого</t>
    </r>
    <r>
      <rPr>
        <b/>
        <u val="single"/>
        <sz val="10"/>
        <rFont val="Arial"/>
        <family val="2"/>
      </rPr>
      <t xml:space="preserve"> ПАТ "Одесагаз"</t>
    </r>
    <r>
      <rPr>
        <sz val="10"/>
        <rFont val="Arial"/>
        <family val="2"/>
      </rPr>
      <t xml:space="preserve"> з газопроводу ШДКРІ за період з 01 .09. 2016 р. по 30.09.2016 р.</t>
    </r>
  </si>
  <si>
    <t xml:space="preserve">Хімік ВХАЛ  ГКС "Березівка"                                                           Тимошевська Л.М.                                                                                30.09.2016р   </t>
  </si>
  <si>
    <t>&lt;0,2</t>
  </si>
  <si>
    <t xml:space="preserve">Заступник начальника Одеського ЛВУМГ                                                               Шаула Д.С.                                                                                     30.09.2016р  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</si>
</sst>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9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85" fontId="3" fillId="0" borderId="10" xfId="0" applyNumberFormat="1" applyFont="1" applyFill="1" applyBorder="1" applyAlignment="1">
      <alignment horizontal="center" wrapText="1"/>
    </xf>
    <xf numFmtId="185" fontId="0" fillId="0" borderId="0" xfId="0" applyNumberFormat="1" applyFill="1" applyAlignment="1">
      <alignment/>
    </xf>
    <xf numFmtId="185" fontId="1" fillId="0" borderId="13" xfId="0" applyNumberFormat="1" applyFont="1" applyBorder="1" applyAlignment="1">
      <alignment horizontal="right" vertical="center" wrapText="1"/>
    </xf>
    <xf numFmtId="185" fontId="1" fillId="0" borderId="14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20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1" xfId="0" applyNumberFormat="1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5" xfId="0" applyFont="1" applyBorder="1" applyAlignment="1">
      <alignment horizontal="center" textRotation="90" wrapText="1"/>
    </xf>
    <xf numFmtId="0" fontId="6" fillId="0" borderId="15" xfId="0" applyFont="1" applyBorder="1" applyAlignment="1">
      <alignment textRotation="90" wrapText="1"/>
    </xf>
    <xf numFmtId="0" fontId="6" fillId="0" borderId="16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185" fontId="1" fillId="0" borderId="12" xfId="0" applyNumberFormat="1" applyFont="1" applyBorder="1" applyAlignment="1">
      <alignment horizontal="right" vertical="center" wrapText="1"/>
    </xf>
    <xf numFmtId="185" fontId="1" fillId="0" borderId="2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187" fontId="12" fillId="0" borderId="10" xfId="0" applyNumberFormat="1" applyFont="1" applyFill="1" applyBorder="1" applyAlignment="1">
      <alignment horizontal="center" wrapText="1"/>
    </xf>
    <xf numFmtId="187" fontId="3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zoomScale="90" zoomScaleNormal="90" zoomScaleSheetLayoutView="90" workbookViewId="0" topLeftCell="A1">
      <selection activeCell="AA9" sqref="AA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2.2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31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2"/>
      <c r="X2" s="53"/>
      <c r="Y2" s="53"/>
      <c r="Z2" s="4"/>
      <c r="AA2" s="4"/>
    </row>
    <row r="3" spans="2:27" ht="12.75">
      <c r="B3" s="24" t="s">
        <v>33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60" t="s">
        <v>26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22"/>
      <c r="AA6" s="23"/>
    </row>
    <row r="7" spans="2:27" ht="38.25" customHeight="1">
      <c r="B7" s="54" t="s">
        <v>42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4"/>
      <c r="AA7" s="4"/>
    </row>
    <row r="8" spans="2:27" ht="3" customHeight="1" hidden="1">
      <c r="B8" s="56" t="s">
        <v>35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4"/>
      <c r="AA8" s="4"/>
    </row>
    <row r="9" spans="2:29" ht="32.25" customHeight="1">
      <c r="B9" s="43" t="s">
        <v>8</v>
      </c>
      <c r="C9" s="49" t="s">
        <v>27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61" t="s">
        <v>28</v>
      </c>
      <c r="P9" s="62"/>
      <c r="Q9" s="62"/>
      <c r="R9" s="63"/>
      <c r="S9" s="63"/>
      <c r="T9" s="64"/>
      <c r="U9" s="39" t="s">
        <v>24</v>
      </c>
      <c r="V9" s="42" t="s">
        <v>25</v>
      </c>
      <c r="W9" s="31" t="s">
        <v>21</v>
      </c>
      <c r="X9" s="31" t="s">
        <v>22</v>
      </c>
      <c r="Y9" s="31" t="s">
        <v>23</v>
      </c>
      <c r="Z9" s="36" t="s">
        <v>36</v>
      </c>
      <c r="AB9" s="7"/>
      <c r="AC9"/>
    </row>
    <row r="10" spans="2:29" ht="48.75" customHeight="1">
      <c r="B10" s="44"/>
      <c r="C10" s="32" t="s">
        <v>9</v>
      </c>
      <c r="D10" s="32" t="s">
        <v>10</v>
      </c>
      <c r="E10" s="32" t="s">
        <v>11</v>
      </c>
      <c r="F10" s="32" t="s">
        <v>12</v>
      </c>
      <c r="G10" s="32" t="s">
        <v>13</v>
      </c>
      <c r="H10" s="32" t="s">
        <v>14</v>
      </c>
      <c r="I10" s="32" t="s">
        <v>15</v>
      </c>
      <c r="J10" s="32" t="s">
        <v>16</v>
      </c>
      <c r="K10" s="32" t="s">
        <v>17</v>
      </c>
      <c r="L10" s="32" t="s">
        <v>18</v>
      </c>
      <c r="M10" s="33" t="s">
        <v>19</v>
      </c>
      <c r="N10" s="33" t="s">
        <v>20</v>
      </c>
      <c r="O10" s="33" t="s">
        <v>5</v>
      </c>
      <c r="P10" s="46" t="s">
        <v>38</v>
      </c>
      <c r="Q10" s="33" t="s">
        <v>6</v>
      </c>
      <c r="R10" s="33" t="s">
        <v>39</v>
      </c>
      <c r="S10" s="33" t="s">
        <v>7</v>
      </c>
      <c r="T10" s="33" t="s">
        <v>34</v>
      </c>
      <c r="U10" s="40"/>
      <c r="V10" s="34"/>
      <c r="W10" s="31"/>
      <c r="X10" s="31"/>
      <c r="Y10" s="31"/>
      <c r="Z10" s="36"/>
      <c r="AB10" s="7"/>
      <c r="AC10"/>
    </row>
    <row r="11" spans="2:29" ht="15.75" customHeight="1">
      <c r="B11" s="44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4"/>
      <c r="N11" s="34"/>
      <c r="O11" s="34"/>
      <c r="P11" s="47"/>
      <c r="Q11" s="58"/>
      <c r="R11" s="34"/>
      <c r="S11" s="34"/>
      <c r="T11" s="34"/>
      <c r="U11" s="40"/>
      <c r="V11" s="34"/>
      <c r="W11" s="31"/>
      <c r="X11" s="31"/>
      <c r="Y11" s="31"/>
      <c r="Z11" s="36"/>
      <c r="AB11" s="7"/>
      <c r="AC11"/>
    </row>
    <row r="12" spans="2:29" ht="28.5" customHeight="1">
      <c r="B12" s="45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5"/>
      <c r="N12" s="35"/>
      <c r="O12" s="35"/>
      <c r="P12" s="48"/>
      <c r="Q12" s="59"/>
      <c r="R12" s="35"/>
      <c r="S12" s="35"/>
      <c r="T12" s="35"/>
      <c r="U12" s="41"/>
      <c r="V12" s="35"/>
      <c r="W12" s="31"/>
      <c r="X12" s="31"/>
      <c r="Y12" s="31"/>
      <c r="Z12" s="36"/>
      <c r="AB12" s="7"/>
      <c r="AC12"/>
    </row>
    <row r="13" spans="2:28" s="10" customFormat="1" ht="12.75">
      <c r="B13" s="8">
        <v>1</v>
      </c>
      <c r="C13" s="14">
        <v>94.8134</v>
      </c>
      <c r="D13" s="14">
        <v>2.9565</v>
      </c>
      <c r="E13" s="14">
        <v>0.9428</v>
      </c>
      <c r="F13" s="14">
        <v>0.1484</v>
      </c>
      <c r="G13" s="14">
        <v>0.1507</v>
      </c>
      <c r="H13" s="14">
        <v>0.001</v>
      </c>
      <c r="I13" s="14">
        <v>0.0302</v>
      </c>
      <c r="J13" s="14">
        <v>0.0212</v>
      </c>
      <c r="K13" s="14">
        <v>0.0118</v>
      </c>
      <c r="L13" s="14">
        <v>0.0073</v>
      </c>
      <c r="M13" s="14">
        <v>0.6816</v>
      </c>
      <c r="N13" s="14">
        <v>0.2352</v>
      </c>
      <c r="O13" s="14">
        <v>0.7096</v>
      </c>
      <c r="P13" s="25">
        <v>34.69</v>
      </c>
      <c r="Q13" s="26">
        <v>8285</v>
      </c>
      <c r="R13" s="25">
        <v>38.45</v>
      </c>
      <c r="S13" s="26">
        <v>9183</v>
      </c>
      <c r="T13" s="25">
        <v>50.09</v>
      </c>
      <c r="U13" s="9">
        <v>-11.5</v>
      </c>
      <c r="V13" s="9"/>
      <c r="W13" s="15"/>
      <c r="X13" s="71"/>
      <c r="Y13" s="71"/>
      <c r="Z13" s="75">
        <v>499</v>
      </c>
      <c r="AA13" s="11">
        <f aca="true" t="shared" si="0" ref="AA13:AA23">SUM(C13:K13)+M13+N13+L13</f>
        <v>100.0001</v>
      </c>
      <c r="AB13" s="12" t="str">
        <f>IF(AA13=100,"ОК"," ")</f>
        <v> </v>
      </c>
    </row>
    <row r="14" spans="2:28" s="10" customFormat="1" ht="12.75">
      <c r="B14" s="8">
        <v>2</v>
      </c>
      <c r="C14" s="14">
        <v>94.6115</v>
      </c>
      <c r="D14" s="14">
        <v>3.0879</v>
      </c>
      <c r="E14" s="14">
        <v>0.9915</v>
      </c>
      <c r="F14" s="14">
        <v>0.1548</v>
      </c>
      <c r="G14" s="14">
        <v>0.1568</v>
      </c>
      <c r="H14" s="14">
        <v>0.0011</v>
      </c>
      <c r="I14" s="14">
        <v>0.0307</v>
      </c>
      <c r="J14" s="14">
        <v>0.0216</v>
      </c>
      <c r="K14" s="14">
        <v>0.0127</v>
      </c>
      <c r="L14" s="14">
        <v>0.0063</v>
      </c>
      <c r="M14" s="14">
        <v>0.6791</v>
      </c>
      <c r="N14" s="14">
        <v>0.246</v>
      </c>
      <c r="O14" s="14">
        <v>0.7114</v>
      </c>
      <c r="P14" s="25">
        <v>34.76</v>
      </c>
      <c r="Q14" s="26">
        <v>8301</v>
      </c>
      <c r="R14" s="25">
        <v>38.52</v>
      </c>
      <c r="S14" s="26">
        <v>9201</v>
      </c>
      <c r="T14" s="25">
        <v>50.13</v>
      </c>
      <c r="U14" s="9">
        <v>-12.4</v>
      </c>
      <c r="V14" s="9"/>
      <c r="W14" s="65"/>
      <c r="X14" s="74"/>
      <c r="Y14" s="74"/>
      <c r="Z14" s="75">
        <v>509.6</v>
      </c>
      <c r="AA14" s="11">
        <f t="shared" si="0"/>
        <v>100</v>
      </c>
      <c r="AB14" s="12" t="str">
        <f>IF(AA14=100,"ОК"," ")</f>
        <v>ОК</v>
      </c>
    </row>
    <row r="15" spans="2:28" s="10" customFormat="1" ht="12.75">
      <c r="B15" s="8">
        <v>3</v>
      </c>
      <c r="C15" s="14">
        <v>94.5798</v>
      </c>
      <c r="D15" s="14">
        <v>3.0994</v>
      </c>
      <c r="E15" s="14">
        <v>0.9982</v>
      </c>
      <c r="F15" s="14">
        <v>0.1561</v>
      </c>
      <c r="G15" s="14">
        <v>0.1497</v>
      </c>
      <c r="H15" s="14">
        <v>0</v>
      </c>
      <c r="I15" s="14">
        <v>0.0336</v>
      </c>
      <c r="J15" s="14">
        <v>0.0239</v>
      </c>
      <c r="K15" s="14">
        <v>0.022</v>
      </c>
      <c r="L15" s="14"/>
      <c r="M15" s="14">
        <v>0.6624</v>
      </c>
      <c r="N15" s="14">
        <v>0.2629</v>
      </c>
      <c r="O15" s="14">
        <v>0.7118</v>
      </c>
      <c r="P15" s="25">
        <v>34.77</v>
      </c>
      <c r="Q15" s="26">
        <v>8305</v>
      </c>
      <c r="R15" s="25">
        <v>38.52</v>
      </c>
      <c r="S15" s="26">
        <v>9200</v>
      </c>
      <c r="T15" s="25">
        <v>50.11</v>
      </c>
      <c r="U15" s="9">
        <v>-13.6</v>
      </c>
      <c r="V15" s="9"/>
      <c r="W15" s="66"/>
      <c r="X15" s="74"/>
      <c r="Y15" s="74"/>
      <c r="Z15" s="75">
        <v>480</v>
      </c>
      <c r="AA15" s="28">
        <f t="shared" si="0"/>
        <v>99.98800000000001</v>
      </c>
      <c r="AB15" s="12" t="str">
        <f>IF(AA15=100,"ОК"," ")</f>
        <v> </v>
      </c>
    </row>
    <row r="16" spans="2:28" s="10" customFormat="1" ht="12.75">
      <c r="B16" s="8">
        <v>4</v>
      </c>
      <c r="C16" s="14">
        <v>94.5979</v>
      </c>
      <c r="D16" s="14">
        <v>3.0753</v>
      </c>
      <c r="E16" s="14">
        <v>0.9894</v>
      </c>
      <c r="F16" s="14">
        <v>0.1542</v>
      </c>
      <c r="G16" s="14">
        <v>0.1482</v>
      </c>
      <c r="H16" s="14">
        <v>0</v>
      </c>
      <c r="I16" s="14">
        <v>0.0326</v>
      </c>
      <c r="J16" s="14">
        <v>0.0236</v>
      </c>
      <c r="K16" s="14">
        <v>0.0224</v>
      </c>
      <c r="L16" s="14"/>
      <c r="M16" s="14">
        <v>0.6734</v>
      </c>
      <c r="N16" s="14">
        <v>0.2712</v>
      </c>
      <c r="O16" s="14">
        <v>0.7116</v>
      </c>
      <c r="P16" s="25">
        <v>34.75</v>
      </c>
      <c r="Q16" s="26">
        <v>8300</v>
      </c>
      <c r="R16" s="25">
        <v>38.5</v>
      </c>
      <c r="S16" s="26">
        <v>9195</v>
      </c>
      <c r="T16" s="9">
        <v>50.11</v>
      </c>
      <c r="U16" s="9">
        <v>-14.6</v>
      </c>
      <c r="V16" s="9"/>
      <c r="W16" s="66"/>
      <c r="X16" s="74"/>
      <c r="Y16" s="74"/>
      <c r="Z16" s="75">
        <v>477.4</v>
      </c>
      <c r="AA16" s="28">
        <f t="shared" si="0"/>
        <v>99.9882</v>
      </c>
      <c r="AB16" s="12" t="str">
        <f>IF(AA16=100,"ОК"," ")</f>
        <v> </v>
      </c>
    </row>
    <row r="17" spans="2:28" s="10" customFormat="1" ht="12.75">
      <c r="B17" s="8">
        <v>5</v>
      </c>
      <c r="C17" s="14">
        <v>94.6521</v>
      </c>
      <c r="D17" s="14">
        <v>3.1087</v>
      </c>
      <c r="E17" s="14">
        <v>0.9872</v>
      </c>
      <c r="F17" s="14">
        <v>0.154</v>
      </c>
      <c r="G17" s="14">
        <v>0.1507</v>
      </c>
      <c r="H17" s="14">
        <v>0.0003</v>
      </c>
      <c r="I17" s="14">
        <v>0.0275</v>
      </c>
      <c r="J17" s="14">
        <v>0.0191</v>
      </c>
      <c r="K17" s="14">
        <v>0.0101</v>
      </c>
      <c r="L17" s="14">
        <v>0.0068</v>
      </c>
      <c r="M17" s="14">
        <v>0.6487</v>
      </c>
      <c r="N17" s="14">
        <v>0.2349</v>
      </c>
      <c r="O17" s="14">
        <v>0.7108</v>
      </c>
      <c r="P17" s="25">
        <v>34.76</v>
      </c>
      <c r="Q17" s="26">
        <v>8302</v>
      </c>
      <c r="R17" s="25">
        <v>38.52</v>
      </c>
      <c r="S17" s="26">
        <v>9201</v>
      </c>
      <c r="T17" s="25">
        <v>50.15</v>
      </c>
      <c r="U17" s="9">
        <v>-12.5</v>
      </c>
      <c r="V17" s="9"/>
      <c r="W17" s="67"/>
      <c r="X17" s="74"/>
      <c r="Y17" s="74"/>
      <c r="Z17" s="75">
        <v>494.8</v>
      </c>
      <c r="AA17" s="11">
        <f t="shared" si="0"/>
        <v>100.00009999999999</v>
      </c>
      <c r="AB17" s="12" t="str">
        <f>IF(AA17=100,"ОК"," ")</f>
        <v> </v>
      </c>
    </row>
    <row r="18" spans="2:28" s="10" customFormat="1" ht="12.75">
      <c r="B18" s="8">
        <v>6</v>
      </c>
      <c r="C18" s="14">
        <v>94.5576</v>
      </c>
      <c r="D18" s="14">
        <v>3.1496</v>
      </c>
      <c r="E18" s="14">
        <v>1.0099</v>
      </c>
      <c r="F18" s="14">
        <v>0.1552</v>
      </c>
      <c r="G18" s="14">
        <v>0.1531</v>
      </c>
      <c r="H18" s="14">
        <v>0.0006</v>
      </c>
      <c r="I18" s="14">
        <v>0.029</v>
      </c>
      <c r="J18" s="14">
        <v>0.0203</v>
      </c>
      <c r="K18" s="14">
        <v>0.0118</v>
      </c>
      <c r="L18" s="14">
        <v>0.0075</v>
      </c>
      <c r="M18" s="14">
        <v>0.6551</v>
      </c>
      <c r="N18" s="14">
        <v>0.2503</v>
      </c>
      <c r="O18" s="14">
        <v>0.7117</v>
      </c>
      <c r="P18" s="25">
        <v>34.78</v>
      </c>
      <c r="Q18" s="26">
        <v>8307</v>
      </c>
      <c r="R18" s="25">
        <v>38.55</v>
      </c>
      <c r="S18" s="9">
        <v>9207</v>
      </c>
      <c r="T18" s="25">
        <v>50.15</v>
      </c>
      <c r="U18" s="27">
        <v>-14</v>
      </c>
      <c r="V18" s="9"/>
      <c r="W18" s="67"/>
      <c r="X18" s="74"/>
      <c r="Y18" s="74"/>
      <c r="Z18" s="75">
        <v>498.8</v>
      </c>
      <c r="AA18" s="11">
        <f t="shared" si="0"/>
        <v>99.99999999999999</v>
      </c>
      <c r="AB18" s="12"/>
    </row>
    <row r="19" spans="2:28" s="10" customFormat="1" ht="12.75">
      <c r="B19" s="8">
        <v>7</v>
      </c>
      <c r="C19" s="14">
        <v>94.3569</v>
      </c>
      <c r="D19" s="14">
        <v>3.25</v>
      </c>
      <c r="E19" s="14">
        <v>1.0461</v>
      </c>
      <c r="F19" s="14">
        <v>0.1587</v>
      </c>
      <c r="G19" s="14">
        <v>0.1588</v>
      </c>
      <c r="H19" s="14">
        <v>0.0003</v>
      </c>
      <c r="I19" s="14">
        <v>0.0303</v>
      </c>
      <c r="J19" s="14">
        <v>0.0213</v>
      </c>
      <c r="K19" s="14">
        <v>0.0143</v>
      </c>
      <c r="L19" s="14">
        <v>0.0074</v>
      </c>
      <c r="M19" s="14">
        <v>0.6866</v>
      </c>
      <c r="N19" s="14">
        <v>0.2693</v>
      </c>
      <c r="O19" s="14">
        <v>0.7134</v>
      </c>
      <c r="P19" s="25">
        <v>34.82</v>
      </c>
      <c r="Q19" s="26">
        <v>8317</v>
      </c>
      <c r="R19" s="25">
        <v>38.59</v>
      </c>
      <c r="S19" s="26">
        <v>9218</v>
      </c>
      <c r="T19" s="25">
        <v>50.14</v>
      </c>
      <c r="U19" s="9">
        <v>-13.7</v>
      </c>
      <c r="V19" s="9"/>
      <c r="W19" s="67"/>
      <c r="X19" s="76"/>
      <c r="Y19" s="76"/>
      <c r="Z19" s="75">
        <v>497.8</v>
      </c>
      <c r="AA19" s="11">
        <f t="shared" si="0"/>
        <v>99.99999999999999</v>
      </c>
      <c r="AB19" s="12"/>
    </row>
    <row r="20" spans="2:28" s="10" customFormat="1" ht="12.75">
      <c r="B20" s="8">
        <v>8</v>
      </c>
      <c r="C20" s="14">
        <v>94.6255</v>
      </c>
      <c r="D20" s="14">
        <v>2.9336</v>
      </c>
      <c r="E20" s="14">
        <v>0.8999</v>
      </c>
      <c r="F20" s="14">
        <v>0.1315</v>
      </c>
      <c r="G20" s="14">
        <v>0.1363</v>
      </c>
      <c r="H20" s="14">
        <v>0.0004</v>
      </c>
      <c r="I20" s="14">
        <v>0.0271</v>
      </c>
      <c r="J20" s="14">
        <v>0.0194</v>
      </c>
      <c r="K20" s="14">
        <v>0.0118</v>
      </c>
      <c r="L20" s="14">
        <v>0.0072</v>
      </c>
      <c r="M20" s="14">
        <v>0.9829</v>
      </c>
      <c r="N20" s="14">
        <v>0.2244</v>
      </c>
      <c r="O20" s="14">
        <v>0.7097</v>
      </c>
      <c r="P20" s="25">
        <v>34.53</v>
      </c>
      <c r="Q20" s="26">
        <v>8248</v>
      </c>
      <c r="R20" s="25">
        <v>38.28</v>
      </c>
      <c r="S20" s="26">
        <v>9142</v>
      </c>
      <c r="T20" s="25">
        <v>49.87</v>
      </c>
      <c r="U20" s="9">
        <v>-13.8</v>
      </c>
      <c r="V20" s="9"/>
      <c r="X20" s="74"/>
      <c r="Y20" s="74"/>
      <c r="Z20" s="75">
        <v>503.5</v>
      </c>
      <c r="AA20" s="11">
        <f t="shared" si="0"/>
        <v>100.00000000000001</v>
      </c>
      <c r="AB20" s="12"/>
    </row>
    <row r="21" spans="2:28" s="10" customFormat="1" ht="12.75">
      <c r="B21" s="8">
        <v>9</v>
      </c>
      <c r="C21" s="14">
        <v>94.1482</v>
      </c>
      <c r="D21" s="14">
        <v>3.1666</v>
      </c>
      <c r="E21" s="14">
        <v>0.9502</v>
      </c>
      <c r="F21" s="14">
        <v>0.1337</v>
      </c>
      <c r="G21" s="14">
        <v>0.1369</v>
      </c>
      <c r="H21" s="14">
        <v>0.0005</v>
      </c>
      <c r="I21" s="14">
        <v>0.0267</v>
      </c>
      <c r="J21" s="14">
        <v>0.0189</v>
      </c>
      <c r="K21" s="14">
        <v>0.0101</v>
      </c>
      <c r="L21" s="14">
        <v>0.0074</v>
      </c>
      <c r="M21" s="14">
        <v>1.1736</v>
      </c>
      <c r="N21" s="14">
        <v>0.2274</v>
      </c>
      <c r="O21" s="14">
        <v>0.7126</v>
      </c>
      <c r="P21" s="25">
        <v>34.55</v>
      </c>
      <c r="Q21" s="26">
        <v>8253</v>
      </c>
      <c r="R21" s="25">
        <v>38.3</v>
      </c>
      <c r="S21" s="26">
        <v>9147</v>
      </c>
      <c r="T21" s="25">
        <v>49.79</v>
      </c>
      <c r="U21" s="9">
        <v>-13.2</v>
      </c>
      <c r="V21" s="9"/>
      <c r="W21" s="68"/>
      <c r="X21" s="74"/>
      <c r="Y21" s="74"/>
      <c r="Z21" s="75">
        <v>506.1</v>
      </c>
      <c r="AA21" s="11">
        <f t="shared" si="0"/>
        <v>100.0002</v>
      </c>
      <c r="AB21" s="12"/>
    </row>
    <row r="22" spans="2:28" s="10" customFormat="1" ht="12.75">
      <c r="B22" s="8">
        <v>10</v>
      </c>
      <c r="C22" s="14">
        <v>94.1092</v>
      </c>
      <c r="D22" s="14">
        <v>3.1547</v>
      </c>
      <c r="E22" s="14">
        <v>0.937</v>
      </c>
      <c r="F22" s="14">
        <v>0.1326</v>
      </c>
      <c r="G22" s="14">
        <v>0.1297</v>
      </c>
      <c r="H22" s="14">
        <v>0</v>
      </c>
      <c r="I22" s="14">
        <v>0.0293</v>
      </c>
      <c r="J22" s="14">
        <v>0.021</v>
      </c>
      <c r="K22" s="14">
        <v>0.0178</v>
      </c>
      <c r="L22" s="14"/>
      <c r="M22" s="14">
        <v>1.2187</v>
      </c>
      <c r="N22" s="14">
        <v>0.2381</v>
      </c>
      <c r="O22" s="14">
        <v>0.7128</v>
      </c>
      <c r="P22" s="25">
        <v>34.53</v>
      </c>
      <c r="Q22" s="26">
        <v>8247</v>
      </c>
      <c r="R22" s="25">
        <v>38.25</v>
      </c>
      <c r="S22" s="26">
        <v>9137</v>
      </c>
      <c r="T22" s="25">
        <v>49.7</v>
      </c>
      <c r="U22" s="9">
        <v>-11.8</v>
      </c>
      <c r="V22" s="9"/>
      <c r="W22" s="67"/>
      <c r="X22" s="77"/>
      <c r="Y22" s="77"/>
      <c r="Z22" s="75">
        <v>476</v>
      </c>
      <c r="AA22" s="28">
        <f t="shared" si="0"/>
        <v>99.9881</v>
      </c>
      <c r="AB22" s="12"/>
    </row>
    <row r="23" spans="2:28" s="10" customFormat="1" ht="12.75">
      <c r="B23" s="8">
        <v>11</v>
      </c>
      <c r="C23" s="14">
        <v>94.0563</v>
      </c>
      <c r="D23" s="14">
        <v>3.155</v>
      </c>
      <c r="E23" s="14">
        <v>0.9397</v>
      </c>
      <c r="F23" s="14">
        <v>0.1318</v>
      </c>
      <c r="G23" s="14">
        <v>0.1305</v>
      </c>
      <c r="H23" s="14">
        <v>0</v>
      </c>
      <c r="I23" s="14">
        <v>0.0292</v>
      </c>
      <c r="J23" s="14">
        <v>0.0213</v>
      </c>
      <c r="K23" s="14">
        <v>0.018</v>
      </c>
      <c r="L23" s="14"/>
      <c r="M23" s="14">
        <v>1.2716</v>
      </c>
      <c r="N23" s="14">
        <v>0.2345</v>
      </c>
      <c r="O23" s="14">
        <v>0.7131</v>
      </c>
      <c r="P23" s="25">
        <v>34.51</v>
      </c>
      <c r="Q23" s="26">
        <v>8244</v>
      </c>
      <c r="R23" s="25">
        <v>38.24</v>
      </c>
      <c r="S23" s="26">
        <v>9133</v>
      </c>
      <c r="T23" s="25">
        <v>49.7</v>
      </c>
      <c r="U23" s="9">
        <v>-12.8</v>
      </c>
      <c r="V23" s="9"/>
      <c r="W23" s="66"/>
      <c r="X23" s="74"/>
      <c r="Y23" s="74"/>
      <c r="Z23" s="75">
        <v>465.2</v>
      </c>
      <c r="AA23" s="28">
        <f t="shared" si="0"/>
        <v>99.9879</v>
      </c>
      <c r="AB23" s="12"/>
    </row>
    <row r="24" spans="2:28" s="10" customFormat="1" ht="12.75">
      <c r="B24" s="8">
        <v>12</v>
      </c>
      <c r="C24" s="14">
        <v>93.6252</v>
      </c>
      <c r="D24" s="14">
        <v>3.2129</v>
      </c>
      <c r="E24" s="14">
        <v>0.9707</v>
      </c>
      <c r="F24" s="14">
        <v>0.1252</v>
      </c>
      <c r="G24" s="14">
        <v>0.144</v>
      </c>
      <c r="H24" s="14">
        <v>0.0002</v>
      </c>
      <c r="I24" s="14">
        <v>0.0304</v>
      </c>
      <c r="J24" s="14">
        <v>0.0225</v>
      </c>
      <c r="K24" s="14">
        <v>0.0145</v>
      </c>
      <c r="L24" s="14">
        <v>0.0083</v>
      </c>
      <c r="M24" s="14">
        <v>1.6257</v>
      </c>
      <c r="N24" s="14">
        <v>0.2202</v>
      </c>
      <c r="O24" s="14">
        <v>0.7156</v>
      </c>
      <c r="P24" s="25">
        <v>34.44</v>
      </c>
      <c r="Q24" s="26">
        <v>8225</v>
      </c>
      <c r="R24" s="25">
        <v>38.17</v>
      </c>
      <c r="S24" s="26">
        <v>9117</v>
      </c>
      <c r="T24" s="25">
        <v>49.52</v>
      </c>
      <c r="U24" s="9">
        <v>-13.6</v>
      </c>
      <c r="V24" s="9"/>
      <c r="W24" s="67"/>
      <c r="X24" s="74"/>
      <c r="Y24" s="74"/>
      <c r="Z24" s="75">
        <v>466.9</v>
      </c>
      <c r="AA24" s="11">
        <f aca="true" t="shared" si="1" ref="AA24:AA44">SUM(C24:K24)+M24+N24+L24</f>
        <v>99.99980000000002</v>
      </c>
      <c r="AB24" s="12"/>
    </row>
    <row r="25" spans="2:28" s="10" customFormat="1" ht="12.75">
      <c r="B25" s="8">
        <v>13</v>
      </c>
      <c r="C25" s="14">
        <v>93.3643</v>
      </c>
      <c r="D25" s="14">
        <v>3.4278</v>
      </c>
      <c r="E25" s="14">
        <v>0.9524</v>
      </c>
      <c r="F25" s="14">
        <v>0.1212</v>
      </c>
      <c r="G25" s="14">
        <v>0.1413</v>
      </c>
      <c r="H25" s="14">
        <v>0.0003</v>
      </c>
      <c r="I25" s="14">
        <v>0.0284</v>
      </c>
      <c r="J25" s="14">
        <v>0.0208</v>
      </c>
      <c r="K25" s="14">
        <v>0.0128</v>
      </c>
      <c r="L25" s="14">
        <v>0.0083</v>
      </c>
      <c r="M25" s="14">
        <v>1.686</v>
      </c>
      <c r="N25" s="14">
        <v>0.2362</v>
      </c>
      <c r="O25" s="14">
        <v>0.7169</v>
      </c>
      <c r="P25" s="25">
        <v>34.45</v>
      </c>
      <c r="Q25" s="26">
        <v>8228</v>
      </c>
      <c r="R25" s="25">
        <v>38.18</v>
      </c>
      <c r="S25" s="26">
        <v>9119</v>
      </c>
      <c r="T25" s="25">
        <v>49.49</v>
      </c>
      <c r="U25" s="9">
        <v>-14.1</v>
      </c>
      <c r="V25" s="9"/>
      <c r="W25" s="66"/>
      <c r="X25" s="74"/>
      <c r="Y25" s="74"/>
      <c r="Z25" s="75">
        <v>482.9</v>
      </c>
      <c r="AA25" s="11">
        <f t="shared" si="1"/>
        <v>99.99980000000001</v>
      </c>
      <c r="AB25" s="12"/>
    </row>
    <row r="26" spans="2:28" s="10" customFormat="1" ht="12.75">
      <c r="B26" s="8">
        <v>14</v>
      </c>
      <c r="C26" s="14">
        <v>93.6883</v>
      </c>
      <c r="D26" s="14">
        <v>3.2749</v>
      </c>
      <c r="E26" s="14">
        <v>0.9321</v>
      </c>
      <c r="F26" s="14">
        <v>0.123</v>
      </c>
      <c r="G26" s="14">
        <v>0.1461</v>
      </c>
      <c r="H26" s="14">
        <v>0.0004</v>
      </c>
      <c r="I26" s="14">
        <v>0.0317</v>
      </c>
      <c r="J26" s="14">
        <v>0.0232</v>
      </c>
      <c r="K26" s="14">
        <v>0.0109</v>
      </c>
      <c r="L26" s="14">
        <v>0.0083</v>
      </c>
      <c r="M26" s="14">
        <v>1.5562</v>
      </c>
      <c r="N26" s="14">
        <v>0.2049</v>
      </c>
      <c r="O26" s="14">
        <v>0.7149</v>
      </c>
      <c r="P26" s="25">
        <v>34.46</v>
      </c>
      <c r="Q26" s="26">
        <v>8231</v>
      </c>
      <c r="R26" s="25">
        <v>38.19</v>
      </c>
      <c r="S26" s="26">
        <v>9123</v>
      </c>
      <c r="T26" s="25">
        <v>49.58</v>
      </c>
      <c r="U26" s="27">
        <v>-15</v>
      </c>
      <c r="V26" s="9"/>
      <c r="X26" s="76"/>
      <c r="Y26" s="76"/>
      <c r="Z26" s="75">
        <v>499.1</v>
      </c>
      <c r="AA26" s="11">
        <f t="shared" si="1"/>
        <v>100.00000000000003</v>
      </c>
      <c r="AB26" s="12"/>
    </row>
    <row r="27" spans="2:28" s="10" customFormat="1" ht="12.75">
      <c r="B27" s="8">
        <v>15</v>
      </c>
      <c r="C27" s="14">
        <v>94.9082</v>
      </c>
      <c r="D27" s="14">
        <v>2.8672</v>
      </c>
      <c r="E27" s="14">
        <v>0.8999</v>
      </c>
      <c r="F27" s="14">
        <v>0.1377</v>
      </c>
      <c r="G27" s="14">
        <v>0.1388</v>
      </c>
      <c r="H27" s="14">
        <v>0.0006</v>
      </c>
      <c r="I27" s="14">
        <v>0.028</v>
      </c>
      <c r="J27" s="14">
        <v>0.0195</v>
      </c>
      <c r="K27" s="14">
        <v>0.0125</v>
      </c>
      <c r="L27" s="14">
        <v>0.0071</v>
      </c>
      <c r="M27" s="14">
        <v>0.7802</v>
      </c>
      <c r="N27" s="14">
        <v>0.2003</v>
      </c>
      <c r="O27" s="14">
        <v>0.7082</v>
      </c>
      <c r="P27" s="25">
        <v>34.6</v>
      </c>
      <c r="Q27" s="26">
        <v>8264</v>
      </c>
      <c r="R27" s="25">
        <v>38.35</v>
      </c>
      <c r="S27" s="26">
        <v>9160</v>
      </c>
      <c r="T27" s="25">
        <v>50.02</v>
      </c>
      <c r="U27" s="9">
        <v>-15.5</v>
      </c>
      <c r="V27" s="9"/>
      <c r="W27" s="67" t="s">
        <v>41</v>
      </c>
      <c r="X27" s="74"/>
      <c r="Y27" s="78"/>
      <c r="Z27" s="75">
        <v>513.3</v>
      </c>
      <c r="AA27" s="11">
        <f t="shared" si="1"/>
        <v>99.99999999999999</v>
      </c>
      <c r="AB27" s="12" t="str">
        <f>IF(AA27=100,"ОК"," ")</f>
        <v>ОК</v>
      </c>
    </row>
    <row r="28" spans="2:28" s="10" customFormat="1" ht="12.75">
      <c r="B28" s="13">
        <v>16</v>
      </c>
      <c r="C28" s="14">
        <v>94.6733</v>
      </c>
      <c r="D28" s="14">
        <v>2.94</v>
      </c>
      <c r="E28" s="14">
        <v>0.8386</v>
      </c>
      <c r="F28" s="14">
        <v>0.1181</v>
      </c>
      <c r="G28" s="14">
        <v>0.1254</v>
      </c>
      <c r="H28" s="14">
        <v>0.0004</v>
      </c>
      <c r="I28" s="14">
        <v>0.0264</v>
      </c>
      <c r="J28" s="14">
        <v>0.0187</v>
      </c>
      <c r="K28" s="14">
        <v>0.009</v>
      </c>
      <c r="L28" s="14">
        <v>0.0083</v>
      </c>
      <c r="M28" s="14">
        <v>1.0585</v>
      </c>
      <c r="N28" s="14">
        <v>0.1832</v>
      </c>
      <c r="O28" s="14">
        <v>0.7084</v>
      </c>
      <c r="P28" s="25">
        <v>34.4655</v>
      </c>
      <c r="Q28" s="26">
        <v>8232</v>
      </c>
      <c r="R28" s="25">
        <v>38.2065</v>
      </c>
      <c r="S28" s="9">
        <v>9126</v>
      </c>
      <c r="T28" s="25">
        <v>49.8196</v>
      </c>
      <c r="U28" s="27">
        <v>-16</v>
      </c>
      <c r="V28" s="9"/>
      <c r="W28" s="69"/>
      <c r="X28" s="77" t="s">
        <v>44</v>
      </c>
      <c r="Y28" s="77" t="s">
        <v>40</v>
      </c>
      <c r="Z28" s="75">
        <v>511.3</v>
      </c>
      <c r="AA28" s="11">
        <f t="shared" si="1"/>
        <v>99.99989999999998</v>
      </c>
      <c r="AB28" s="12" t="str">
        <f>IF(AA28=100,"ОК"," ")</f>
        <v> </v>
      </c>
    </row>
    <row r="29" spans="2:28" s="10" customFormat="1" ht="12.75">
      <c r="B29" s="13">
        <v>17</v>
      </c>
      <c r="C29" s="14">
        <v>94.804</v>
      </c>
      <c r="D29" s="14">
        <v>2.8605</v>
      </c>
      <c r="E29" s="14">
        <v>0.8266</v>
      </c>
      <c r="F29" s="14">
        <v>0.1199</v>
      </c>
      <c r="G29" s="14">
        <v>0.1185</v>
      </c>
      <c r="H29" s="14">
        <v>0</v>
      </c>
      <c r="I29" s="14">
        <v>0.0279</v>
      </c>
      <c r="J29" s="14">
        <v>0.0204</v>
      </c>
      <c r="K29" s="14">
        <v>0.0184</v>
      </c>
      <c r="L29" s="14"/>
      <c r="M29" s="14">
        <v>1.0027</v>
      </c>
      <c r="N29" s="14">
        <v>0.1892</v>
      </c>
      <c r="O29" s="14">
        <v>0.7077</v>
      </c>
      <c r="P29" s="25">
        <v>34.46</v>
      </c>
      <c r="Q29" s="26">
        <v>8231</v>
      </c>
      <c r="R29" s="25">
        <v>38.19</v>
      </c>
      <c r="S29" s="9">
        <v>9121</v>
      </c>
      <c r="T29" s="25">
        <v>49.82</v>
      </c>
      <c r="U29" s="9">
        <v>-17.5</v>
      </c>
      <c r="V29" s="9"/>
      <c r="W29" s="69"/>
      <c r="X29" s="74"/>
      <c r="Y29" s="78"/>
      <c r="Z29" s="75">
        <v>483</v>
      </c>
      <c r="AA29" s="28">
        <f t="shared" si="1"/>
        <v>99.9881</v>
      </c>
      <c r="AB29" s="12" t="str">
        <f>IF(AA29=100,"ОК"," ")</f>
        <v> </v>
      </c>
    </row>
    <row r="30" spans="2:28" s="10" customFormat="1" ht="12.75">
      <c r="B30" s="13">
        <v>18</v>
      </c>
      <c r="C30" s="14">
        <v>94.9876</v>
      </c>
      <c r="D30" s="14">
        <v>2.7622</v>
      </c>
      <c r="E30" s="14">
        <v>0.809</v>
      </c>
      <c r="F30" s="14">
        <v>0.1187</v>
      </c>
      <c r="G30" s="14">
        <v>0.1162</v>
      </c>
      <c r="H30" s="14">
        <v>0</v>
      </c>
      <c r="I30" s="14">
        <v>0.0271</v>
      </c>
      <c r="J30" s="14">
        <v>0.0195</v>
      </c>
      <c r="K30" s="14">
        <v>0.0177</v>
      </c>
      <c r="L30" s="14"/>
      <c r="M30" s="14">
        <v>0.9562</v>
      </c>
      <c r="N30" s="14">
        <v>0.1739</v>
      </c>
      <c r="O30" s="14">
        <v>0.7064</v>
      </c>
      <c r="P30" s="25">
        <v>34.44</v>
      </c>
      <c r="Q30" s="26">
        <v>8227</v>
      </c>
      <c r="R30" s="25">
        <v>38.17</v>
      </c>
      <c r="S30" s="9">
        <v>9116</v>
      </c>
      <c r="T30" s="9">
        <v>49.84</v>
      </c>
      <c r="U30" s="9">
        <v>-16.3</v>
      </c>
      <c r="V30" s="9"/>
      <c r="W30" s="69"/>
      <c r="X30" s="74"/>
      <c r="Y30" s="78"/>
      <c r="Z30" s="75">
        <v>494.4</v>
      </c>
      <c r="AA30" s="28">
        <f t="shared" si="1"/>
        <v>99.9881</v>
      </c>
      <c r="AB30" s="12"/>
    </row>
    <row r="31" spans="2:28" s="10" customFormat="1" ht="12.75">
      <c r="B31" s="13">
        <v>19</v>
      </c>
      <c r="C31" s="14">
        <v>95.1078</v>
      </c>
      <c r="D31" s="14">
        <v>2.6677</v>
      </c>
      <c r="E31" s="14">
        <v>0.7866</v>
      </c>
      <c r="F31" s="14">
        <v>0.1135</v>
      </c>
      <c r="G31" s="14">
        <v>0.1181</v>
      </c>
      <c r="H31" s="14">
        <v>0.0002</v>
      </c>
      <c r="I31" s="14">
        <v>0.025</v>
      </c>
      <c r="J31" s="14">
        <v>0.0177</v>
      </c>
      <c r="K31" s="14">
        <v>0.0108</v>
      </c>
      <c r="L31" s="14">
        <v>0.0083</v>
      </c>
      <c r="M31" s="14">
        <v>1.0008</v>
      </c>
      <c r="N31" s="14">
        <v>0.1436</v>
      </c>
      <c r="O31" s="14">
        <v>0.7052</v>
      </c>
      <c r="P31" s="25">
        <v>34.3899</v>
      </c>
      <c r="Q31" s="26">
        <v>8213.89</v>
      </c>
      <c r="R31" s="25">
        <v>38.1267</v>
      </c>
      <c r="S31" s="26">
        <v>9106</v>
      </c>
      <c r="T31" s="25">
        <v>49.8276</v>
      </c>
      <c r="U31" s="9">
        <v>-16.5</v>
      </c>
      <c r="V31" s="9"/>
      <c r="W31" s="69"/>
      <c r="X31" s="74"/>
      <c r="Y31" s="78"/>
      <c r="Z31" s="75">
        <v>538.1</v>
      </c>
      <c r="AA31" s="11">
        <f t="shared" si="1"/>
        <v>100.00010000000002</v>
      </c>
      <c r="AB31" s="12"/>
    </row>
    <row r="32" spans="2:28" s="10" customFormat="1" ht="12.75">
      <c r="B32" s="13">
        <v>20</v>
      </c>
      <c r="C32" s="14">
        <v>94.9872</v>
      </c>
      <c r="D32" s="14">
        <v>2.7904</v>
      </c>
      <c r="E32" s="14">
        <v>0.8386</v>
      </c>
      <c r="F32" s="14">
        <v>0.1225</v>
      </c>
      <c r="G32" s="14">
        <v>0.1253</v>
      </c>
      <c r="H32" s="14">
        <v>0.0005</v>
      </c>
      <c r="I32" s="14">
        <v>0.0246</v>
      </c>
      <c r="J32" s="14">
        <v>0.0173</v>
      </c>
      <c r="K32" s="14">
        <v>0.0084</v>
      </c>
      <c r="L32" s="14">
        <v>0.0082</v>
      </c>
      <c r="M32" s="14">
        <v>0.8992</v>
      </c>
      <c r="N32" s="14">
        <v>0.1777</v>
      </c>
      <c r="O32" s="14">
        <v>0.7066</v>
      </c>
      <c r="P32" s="25">
        <v>34.4809</v>
      </c>
      <c r="Q32" s="26">
        <v>8235.6</v>
      </c>
      <c r="R32" s="25">
        <v>38.2251</v>
      </c>
      <c r="S32" s="26">
        <v>9129.9</v>
      </c>
      <c r="T32" s="25">
        <v>49.9055</v>
      </c>
      <c r="U32" s="27">
        <v>-16</v>
      </c>
      <c r="V32" s="9"/>
      <c r="W32" s="67"/>
      <c r="X32" s="74"/>
      <c r="Y32" s="78"/>
      <c r="Z32" s="75">
        <v>596</v>
      </c>
      <c r="AA32" s="11">
        <f t="shared" si="1"/>
        <v>99.99990000000001</v>
      </c>
      <c r="AB32" s="12"/>
    </row>
    <row r="33" spans="2:28" s="10" customFormat="1" ht="12.75">
      <c r="B33" s="13">
        <v>21</v>
      </c>
      <c r="C33" s="14">
        <v>95.2622</v>
      </c>
      <c r="D33" s="14">
        <v>2.656</v>
      </c>
      <c r="E33" s="14">
        <v>0.8366</v>
      </c>
      <c r="F33" s="14">
        <v>0.1305</v>
      </c>
      <c r="G33" s="14">
        <v>0.1297</v>
      </c>
      <c r="H33" s="14">
        <v>0.0004</v>
      </c>
      <c r="I33" s="14">
        <v>0.0252</v>
      </c>
      <c r="J33" s="14">
        <v>0.0174</v>
      </c>
      <c r="K33" s="14">
        <v>0.0073</v>
      </c>
      <c r="L33" s="14">
        <v>0.0083</v>
      </c>
      <c r="M33" s="14">
        <v>0.732</v>
      </c>
      <c r="N33" s="14">
        <v>0.1944</v>
      </c>
      <c r="O33" s="14">
        <v>0.7054</v>
      </c>
      <c r="P33" s="25">
        <v>34.5039</v>
      </c>
      <c r="Q33" s="26">
        <v>8241</v>
      </c>
      <c r="R33" s="25">
        <v>38.2517</v>
      </c>
      <c r="S33" s="9">
        <v>9136</v>
      </c>
      <c r="T33" s="25">
        <v>49.9845</v>
      </c>
      <c r="U33" s="9">
        <v>-16.5</v>
      </c>
      <c r="V33" s="9"/>
      <c r="W33" s="67"/>
      <c r="X33" s="74"/>
      <c r="Y33" s="78"/>
      <c r="Z33" s="75">
        <v>598.3</v>
      </c>
      <c r="AA33" s="11">
        <f t="shared" si="1"/>
        <v>100.00000000000001</v>
      </c>
      <c r="AB33" s="12"/>
    </row>
    <row r="34" spans="2:28" s="10" customFormat="1" ht="12.75">
      <c r="B34" s="13">
        <v>22</v>
      </c>
      <c r="C34" s="14">
        <v>95.2301</v>
      </c>
      <c r="D34" s="14">
        <v>2.682</v>
      </c>
      <c r="E34" s="14">
        <v>0.8458</v>
      </c>
      <c r="F34" s="14">
        <v>0.1327</v>
      </c>
      <c r="G34" s="14">
        <v>0.1309</v>
      </c>
      <c r="H34" s="14">
        <v>0.0011</v>
      </c>
      <c r="I34" s="14">
        <v>0.0257</v>
      </c>
      <c r="J34" s="14">
        <v>0.0179</v>
      </c>
      <c r="K34" s="14">
        <v>0.0089</v>
      </c>
      <c r="L34" s="14">
        <v>0.0081</v>
      </c>
      <c r="M34" s="14">
        <v>0.7135</v>
      </c>
      <c r="N34" s="14">
        <v>0.2033</v>
      </c>
      <c r="O34" s="14">
        <v>0.7058</v>
      </c>
      <c r="P34" s="25">
        <v>34.5251</v>
      </c>
      <c r="Q34" s="26">
        <v>8246</v>
      </c>
      <c r="R34" s="25">
        <v>38.2746</v>
      </c>
      <c r="S34" s="9">
        <v>9141</v>
      </c>
      <c r="T34" s="25">
        <v>49.9996</v>
      </c>
      <c r="U34" s="9">
        <v>-16.8</v>
      </c>
      <c r="V34" s="9"/>
      <c r="W34" s="66"/>
      <c r="X34" s="74"/>
      <c r="Y34" s="78"/>
      <c r="Z34" s="75">
        <v>619.5</v>
      </c>
      <c r="AA34" s="11">
        <f t="shared" si="1"/>
        <v>99.99999999999997</v>
      </c>
      <c r="AB34" s="12"/>
    </row>
    <row r="35" spans="2:28" s="10" customFormat="1" ht="12.75">
      <c r="B35" s="13">
        <v>23</v>
      </c>
      <c r="C35" s="14">
        <v>95.227</v>
      </c>
      <c r="D35" s="14">
        <v>2.6836</v>
      </c>
      <c r="E35" s="14">
        <v>0.8681</v>
      </c>
      <c r="F35" s="14">
        <v>0.1369</v>
      </c>
      <c r="G35" s="14">
        <v>0.1356</v>
      </c>
      <c r="H35" s="14">
        <v>0.0009</v>
      </c>
      <c r="I35" s="14">
        <v>0.0269</v>
      </c>
      <c r="J35" s="14">
        <v>0.0186</v>
      </c>
      <c r="K35" s="14">
        <v>0.0102</v>
      </c>
      <c r="L35" s="14">
        <v>0.0075</v>
      </c>
      <c r="M35" s="14">
        <v>0.6738</v>
      </c>
      <c r="N35" s="14">
        <v>0.2109</v>
      </c>
      <c r="O35" s="14">
        <v>0.7062</v>
      </c>
      <c r="P35" s="25">
        <v>34.5584</v>
      </c>
      <c r="Q35" s="26">
        <v>8254</v>
      </c>
      <c r="R35" s="25">
        <v>38.3107</v>
      </c>
      <c r="S35" s="9">
        <v>9150</v>
      </c>
      <c r="T35" s="25">
        <v>50.0329</v>
      </c>
      <c r="U35" s="9">
        <v>-16.3</v>
      </c>
      <c r="V35" s="9"/>
      <c r="W35" s="67"/>
      <c r="X35" s="74"/>
      <c r="Y35" s="78"/>
      <c r="Z35" s="75">
        <v>637.8</v>
      </c>
      <c r="AA35" s="11">
        <f t="shared" si="1"/>
        <v>99.99999999999999</v>
      </c>
      <c r="AB35" s="12"/>
    </row>
    <row r="36" spans="2:28" s="10" customFormat="1" ht="12.75">
      <c r="B36" s="13">
        <v>24</v>
      </c>
      <c r="C36" s="14">
        <v>95.2918</v>
      </c>
      <c r="D36" s="14">
        <v>2.6463</v>
      </c>
      <c r="E36" s="14">
        <v>0.8523</v>
      </c>
      <c r="F36" s="14">
        <v>0.1372</v>
      </c>
      <c r="G36" s="14">
        <v>0.1283</v>
      </c>
      <c r="H36" s="14">
        <v>0</v>
      </c>
      <c r="I36" s="14">
        <v>0.0287</v>
      </c>
      <c r="J36" s="14">
        <v>0.0206</v>
      </c>
      <c r="K36" s="14">
        <v>0.018</v>
      </c>
      <c r="L36" s="14"/>
      <c r="M36" s="14">
        <v>0.645</v>
      </c>
      <c r="N36" s="14">
        <v>0.2199</v>
      </c>
      <c r="O36" s="14">
        <v>0.7058</v>
      </c>
      <c r="P36" s="25">
        <v>34.55</v>
      </c>
      <c r="Q36" s="26">
        <v>8252</v>
      </c>
      <c r="R36" s="25">
        <v>38.28</v>
      </c>
      <c r="S36" s="9">
        <v>9144</v>
      </c>
      <c r="T36" s="25">
        <v>50.02</v>
      </c>
      <c r="U36" s="9">
        <v>-17.8</v>
      </c>
      <c r="V36" s="9"/>
      <c r="W36" s="66"/>
      <c r="X36" s="77"/>
      <c r="Y36" s="77"/>
      <c r="Z36" s="75">
        <v>647.1</v>
      </c>
      <c r="AA36" s="28">
        <f t="shared" si="1"/>
        <v>99.98809999999997</v>
      </c>
      <c r="AB36" s="12" t="str">
        <f>IF(AA36=100,"ОК"," ")</f>
        <v> </v>
      </c>
    </row>
    <row r="37" spans="2:28" s="10" customFormat="1" ht="12.75">
      <c r="B37" s="13">
        <v>25</v>
      </c>
      <c r="C37" s="14">
        <v>95.1795</v>
      </c>
      <c r="D37" s="14">
        <v>2.7138</v>
      </c>
      <c r="E37" s="14">
        <v>0.8776</v>
      </c>
      <c r="F37" s="14">
        <v>0.1413</v>
      </c>
      <c r="G37" s="14">
        <v>0.1325</v>
      </c>
      <c r="H37" s="14">
        <v>0</v>
      </c>
      <c r="I37" s="14">
        <v>0.03</v>
      </c>
      <c r="J37" s="14">
        <v>0.0217</v>
      </c>
      <c r="K37" s="14">
        <v>0.0195</v>
      </c>
      <c r="L37" s="14">
        <v>0</v>
      </c>
      <c r="M37" s="14">
        <v>0.6447</v>
      </c>
      <c r="N37" s="14">
        <v>0.2276</v>
      </c>
      <c r="O37" s="14">
        <v>0.7068</v>
      </c>
      <c r="P37" s="25">
        <v>34.59</v>
      </c>
      <c r="Q37" s="26">
        <v>8262</v>
      </c>
      <c r="R37" s="25">
        <v>38.33</v>
      </c>
      <c r="S37" s="26">
        <v>9154</v>
      </c>
      <c r="T37" s="25">
        <v>50.03</v>
      </c>
      <c r="U37" s="9">
        <v>-17.8</v>
      </c>
      <c r="V37" s="9"/>
      <c r="W37" s="67"/>
      <c r="X37" s="74"/>
      <c r="Y37" s="74"/>
      <c r="Z37" s="75">
        <v>646</v>
      </c>
      <c r="AA37" s="28">
        <f t="shared" si="1"/>
        <v>99.98819999999999</v>
      </c>
      <c r="AB37" s="12" t="str">
        <f>IF(AA37=100,"ОК"," ")</f>
        <v> </v>
      </c>
    </row>
    <row r="38" spans="2:28" s="10" customFormat="1" ht="12.75">
      <c r="B38" s="13">
        <v>26</v>
      </c>
      <c r="C38" s="14">
        <v>94.8449</v>
      </c>
      <c r="D38" s="14">
        <v>2.7951</v>
      </c>
      <c r="E38" s="14">
        <v>0.9106</v>
      </c>
      <c r="F38" s="14">
        <v>0.1439</v>
      </c>
      <c r="G38" s="14">
        <v>0.1443</v>
      </c>
      <c r="H38" s="14">
        <v>0.0007</v>
      </c>
      <c r="I38" s="14">
        <v>0.0289</v>
      </c>
      <c r="J38" s="14">
        <v>0.0202</v>
      </c>
      <c r="K38" s="14">
        <v>0.0143</v>
      </c>
      <c r="L38" s="14">
        <v>0.0268</v>
      </c>
      <c r="M38" s="14">
        <v>0.8489</v>
      </c>
      <c r="N38" s="14">
        <v>0.2214</v>
      </c>
      <c r="O38" s="14">
        <v>0.7089</v>
      </c>
      <c r="P38" s="25">
        <v>34.5621</v>
      </c>
      <c r="Q38" s="26">
        <v>8255</v>
      </c>
      <c r="R38" s="25">
        <v>38.31</v>
      </c>
      <c r="S38" s="26">
        <v>9150</v>
      </c>
      <c r="T38" s="25">
        <v>49.94</v>
      </c>
      <c r="U38" s="9">
        <v>-16.3</v>
      </c>
      <c r="V38" s="9"/>
      <c r="W38" s="67"/>
      <c r="X38" s="74"/>
      <c r="Y38" s="78"/>
      <c r="Z38" s="75">
        <v>669.5</v>
      </c>
      <c r="AA38" s="11">
        <f t="shared" si="1"/>
        <v>100</v>
      </c>
      <c r="AB38" s="12" t="str">
        <f>IF(AA38=100,"ОК"," ")</f>
        <v>ОК</v>
      </c>
    </row>
    <row r="39" spans="2:28" s="10" customFormat="1" ht="12.75">
      <c r="B39" s="13">
        <v>27</v>
      </c>
      <c r="C39" s="14">
        <v>95.1213</v>
      </c>
      <c r="D39" s="14">
        <v>2.756</v>
      </c>
      <c r="E39" s="14">
        <v>0.8976</v>
      </c>
      <c r="F39" s="14">
        <v>0.1442</v>
      </c>
      <c r="G39" s="14">
        <v>0.1428</v>
      </c>
      <c r="H39" s="14">
        <v>0.0007</v>
      </c>
      <c r="I39" s="14">
        <v>0.0275</v>
      </c>
      <c r="J39" s="14">
        <v>0.0193</v>
      </c>
      <c r="K39" s="14">
        <v>0.0113</v>
      </c>
      <c r="L39" s="14">
        <v>0.0067</v>
      </c>
      <c r="M39" s="14">
        <v>0.6573</v>
      </c>
      <c r="N39" s="14">
        <v>0.2154</v>
      </c>
      <c r="O39" s="14">
        <v>0.7072</v>
      </c>
      <c r="P39" s="25">
        <v>34.6107</v>
      </c>
      <c r="Q39" s="26">
        <v>8267</v>
      </c>
      <c r="R39" s="25">
        <v>38.3669</v>
      </c>
      <c r="S39" s="26">
        <v>9163.78</v>
      </c>
      <c r="T39" s="25">
        <v>50.0691</v>
      </c>
      <c r="U39" s="27">
        <v>-16</v>
      </c>
      <c r="V39" s="9"/>
      <c r="W39" s="67"/>
      <c r="X39" s="79"/>
      <c r="Y39" s="79"/>
      <c r="Z39" s="75">
        <v>665.9</v>
      </c>
      <c r="AA39" s="11">
        <f t="shared" si="1"/>
        <v>100.0001</v>
      </c>
      <c r="AB39" s="12" t="str">
        <f>IF(AA39=100,"ОК"," ")</f>
        <v> </v>
      </c>
    </row>
    <row r="40" spans="2:28" s="10" customFormat="1" ht="12.75">
      <c r="B40" s="13">
        <v>28</v>
      </c>
      <c r="C40" s="14">
        <v>95.0747</v>
      </c>
      <c r="D40" s="14">
        <v>2.794</v>
      </c>
      <c r="E40" s="14">
        <v>0.9036</v>
      </c>
      <c r="F40" s="14">
        <v>0.1454</v>
      </c>
      <c r="G40" s="14">
        <v>0.1427</v>
      </c>
      <c r="H40" s="14">
        <v>0.0006</v>
      </c>
      <c r="I40" s="14">
        <v>0.0275</v>
      </c>
      <c r="J40" s="14">
        <v>0.0193</v>
      </c>
      <c r="K40" s="14">
        <v>0.0112</v>
      </c>
      <c r="L40" s="14">
        <v>0.0067</v>
      </c>
      <c r="M40" s="14">
        <v>0.6567</v>
      </c>
      <c r="N40" s="14">
        <v>0.2174</v>
      </c>
      <c r="O40" s="14">
        <v>0.7076</v>
      </c>
      <c r="P40" s="25">
        <v>34.6242</v>
      </c>
      <c r="Q40" s="26">
        <v>8269.85</v>
      </c>
      <c r="R40" s="25">
        <v>38.3814</v>
      </c>
      <c r="S40" s="9">
        <v>9167</v>
      </c>
      <c r="T40" s="25">
        <v>50.0761</v>
      </c>
      <c r="U40" s="9">
        <v>-16.5</v>
      </c>
      <c r="V40" s="9"/>
      <c r="W40" s="67"/>
      <c r="X40" s="76"/>
      <c r="Y40" s="76"/>
      <c r="Z40" s="75">
        <v>665.1</v>
      </c>
      <c r="AA40" s="11">
        <f t="shared" si="1"/>
        <v>99.99980000000001</v>
      </c>
      <c r="AB40" s="12"/>
    </row>
    <row r="41" spans="2:28" s="10" customFormat="1" ht="12.75">
      <c r="B41" s="13">
        <v>29</v>
      </c>
      <c r="C41" s="14">
        <v>95.0996</v>
      </c>
      <c r="D41" s="14">
        <v>2.7775</v>
      </c>
      <c r="E41" s="14">
        <v>0.8984</v>
      </c>
      <c r="F41" s="14">
        <v>0.1444</v>
      </c>
      <c r="G41" s="14">
        <v>0.1418</v>
      </c>
      <c r="H41" s="14">
        <v>0.0004</v>
      </c>
      <c r="I41" s="14">
        <v>0.0275</v>
      </c>
      <c r="J41" s="14">
        <v>0.0192</v>
      </c>
      <c r="K41" s="14">
        <v>0.0117</v>
      </c>
      <c r="L41" s="14">
        <v>0.0072</v>
      </c>
      <c r="M41" s="14">
        <v>0.6538</v>
      </c>
      <c r="N41" s="14">
        <v>0.2187</v>
      </c>
      <c r="O41" s="14">
        <v>0.7074</v>
      </c>
      <c r="P41" s="25">
        <v>34.62</v>
      </c>
      <c r="Q41" s="26">
        <v>8268</v>
      </c>
      <c r="R41" s="25">
        <v>38.37</v>
      </c>
      <c r="S41" s="9">
        <v>9165</v>
      </c>
      <c r="T41" s="25">
        <v>50.07</v>
      </c>
      <c r="U41" s="27">
        <v>-16</v>
      </c>
      <c r="V41" s="9"/>
      <c r="W41" s="70" t="s">
        <v>41</v>
      </c>
      <c r="X41" s="74"/>
      <c r="Y41" s="74"/>
      <c r="Z41" s="75">
        <v>642.4</v>
      </c>
      <c r="AA41" s="11">
        <f t="shared" si="1"/>
        <v>100.0002</v>
      </c>
      <c r="AB41" s="12"/>
    </row>
    <row r="42" spans="2:28" s="10" customFormat="1" ht="12.75">
      <c r="B42" s="13">
        <v>30</v>
      </c>
      <c r="C42" s="14">
        <v>95.1285</v>
      </c>
      <c r="D42" s="14">
        <v>2.7343</v>
      </c>
      <c r="E42" s="14">
        <v>0.8896</v>
      </c>
      <c r="F42" s="14">
        <v>0.1402</v>
      </c>
      <c r="G42" s="14">
        <v>0.1398</v>
      </c>
      <c r="H42" s="14">
        <v>0.0003</v>
      </c>
      <c r="I42" s="14">
        <v>0.0273</v>
      </c>
      <c r="J42" s="14">
        <v>0.0193</v>
      </c>
      <c r="K42" s="14">
        <v>0.0111</v>
      </c>
      <c r="L42" s="14">
        <v>0.0072</v>
      </c>
      <c r="M42" s="14">
        <v>0.6785</v>
      </c>
      <c r="N42" s="14">
        <v>0.2238</v>
      </c>
      <c r="O42" s="14">
        <v>0.7071</v>
      </c>
      <c r="P42" s="25">
        <v>34.5847</v>
      </c>
      <c r="Q42" s="26">
        <v>8260</v>
      </c>
      <c r="R42" s="25">
        <v>38.3386</v>
      </c>
      <c r="S42" s="9">
        <v>9157</v>
      </c>
      <c r="T42" s="25">
        <v>50.0376</v>
      </c>
      <c r="U42" s="27">
        <v>-16</v>
      </c>
      <c r="V42" s="9"/>
      <c r="W42" s="67"/>
      <c r="X42" s="79">
        <v>0.2</v>
      </c>
      <c r="Y42" s="80" t="s">
        <v>40</v>
      </c>
      <c r="Z42" s="75">
        <v>618</v>
      </c>
      <c r="AA42" s="11">
        <f>SUM(C42:N42)</f>
        <v>99.99989999999998</v>
      </c>
      <c r="AB42" s="12"/>
    </row>
    <row r="43" spans="2:28" s="10" customFormat="1" ht="12.75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25"/>
      <c r="Q43" s="26"/>
      <c r="R43" s="25"/>
      <c r="S43" s="26"/>
      <c r="T43" s="25"/>
      <c r="U43" s="9"/>
      <c r="V43" s="9"/>
      <c r="W43" s="67"/>
      <c r="X43" s="79"/>
      <c r="Y43" s="81"/>
      <c r="Z43" s="76"/>
      <c r="AA43" s="11">
        <f t="shared" si="1"/>
        <v>0</v>
      </c>
      <c r="AB43" s="12" t="str">
        <f>IF(AA43=100,"ОК"," ")</f>
        <v> </v>
      </c>
    </row>
    <row r="44" spans="2:28" s="10" customFormat="1" ht="12" customHeight="1">
      <c r="B44" s="29" t="s">
        <v>37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72"/>
      <c r="Y44" s="73"/>
      <c r="Z44" s="75">
        <v>16404</v>
      </c>
      <c r="AA44" s="11">
        <f t="shared" si="1"/>
        <v>0</v>
      </c>
      <c r="AB44" s="12" t="str">
        <f>IF(AA44=100,"ОК"," ")</f>
        <v> </v>
      </c>
    </row>
    <row r="45" spans="2:29" ht="12.75" customHeight="1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17"/>
      <c r="AA45" s="5"/>
      <c r="AB45" s="6"/>
      <c r="AC45"/>
    </row>
    <row r="46" spans="3:24" ht="12.75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3:24" ht="12.75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6"/>
      <c r="R47" s="16"/>
      <c r="S47" s="16"/>
      <c r="T47" s="16"/>
      <c r="U47" s="16"/>
      <c r="V47" s="16"/>
      <c r="W47" s="16"/>
      <c r="X47" s="16"/>
    </row>
    <row r="48" spans="3:20" ht="12.75">
      <c r="C48" s="20" t="s">
        <v>45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3:22" ht="12.75">
      <c r="C49" s="1" t="s">
        <v>29</v>
      </c>
      <c r="L49" s="2" t="s">
        <v>0</v>
      </c>
      <c r="N49" s="2" t="s">
        <v>1</v>
      </c>
      <c r="T49" s="2" t="s">
        <v>2</v>
      </c>
      <c r="U49" s="2"/>
      <c r="V49" s="2"/>
    </row>
    <row r="50" spans="3:20" ht="18" customHeight="1">
      <c r="C50" s="20" t="s">
        <v>43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3:22" ht="12.75">
      <c r="C51" s="1" t="s">
        <v>30</v>
      </c>
      <c r="L51" s="2" t="s">
        <v>0</v>
      </c>
      <c r="N51" s="2" t="s">
        <v>1</v>
      </c>
      <c r="T51" s="2" t="s">
        <v>2</v>
      </c>
      <c r="U51" s="2"/>
      <c r="V51" s="2"/>
    </row>
    <row r="53" spans="3:25" ht="12.7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</sheetData>
  <sheetProtection/>
  <mergeCells count="34">
    <mergeCell ref="B6:Y6"/>
    <mergeCell ref="S10:S12"/>
    <mergeCell ref="T10:T12"/>
    <mergeCell ref="N10:N12"/>
    <mergeCell ref="O9:T9"/>
    <mergeCell ref="O10:O12"/>
    <mergeCell ref="W2:Y2"/>
    <mergeCell ref="B7:Y7"/>
    <mergeCell ref="B8:Y8"/>
    <mergeCell ref="D10:D12"/>
    <mergeCell ref="C10:C12"/>
    <mergeCell ref="Y9:Y12"/>
    <mergeCell ref="F10:F12"/>
    <mergeCell ref="K10:K12"/>
    <mergeCell ref="G10:G12"/>
    <mergeCell ref="Q10:Q12"/>
    <mergeCell ref="Z9:Z12"/>
    <mergeCell ref="C46:X46"/>
    <mergeCell ref="B45:X45"/>
    <mergeCell ref="U9:U12"/>
    <mergeCell ref="V9:V12"/>
    <mergeCell ref="B9:B12"/>
    <mergeCell ref="R10:R12"/>
    <mergeCell ref="P10:P12"/>
    <mergeCell ref="L10:L12"/>
    <mergeCell ref="C9:N9"/>
    <mergeCell ref="B44:Y44"/>
    <mergeCell ref="W9:W12"/>
    <mergeCell ref="X9:X12"/>
    <mergeCell ref="E10:E12"/>
    <mergeCell ref="H10:H12"/>
    <mergeCell ref="J10:J12"/>
    <mergeCell ref="I10:I12"/>
    <mergeCell ref="M10:M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Басистюк Андрей Васильевич</cp:lastModifiedBy>
  <cp:lastPrinted>2016-10-05T12:46:27Z</cp:lastPrinted>
  <dcterms:created xsi:type="dcterms:W3CDTF">2010-01-29T08:37:16Z</dcterms:created>
  <dcterms:modified xsi:type="dcterms:W3CDTF">2016-10-05T12:47:17Z</dcterms:modified>
  <cp:category/>
  <cp:version/>
  <cp:contentType/>
  <cp:contentStatus/>
</cp:coreProperties>
</file>