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'Додаток'!$A$1:$W$53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<sst xmlns="http://schemas.openxmlformats.org/spreadsheetml/2006/main" count="88" uniqueCount="67">
  <si>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</si>
  <si>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</si>
  <si>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</si>
  <si>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</si>
  <si>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</si>
  <si>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</si>
  <si>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</si>
  <si>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</si>
  <si>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</si>
  <si>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</si>
  <si>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</si>
  <si>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</si>
  <si>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</si>
  <si>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</si>
  <si>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</si>
  <si>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</si>
  <si>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</si>
  <si>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</si>
  <si>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</si>
  <si>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</si>
  <si>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</si>
  <si>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</si>
  <si>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</si>
  <si>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</si>
  <si>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</si>
  <si>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</si>
  <si>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</si>
  <si>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</si>
  <si>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</si>
  <si>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</si>
  <si>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</si>
  <si>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</si>
  <si>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</si>
  <si>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</si>
  <si>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</si>
  <si>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</si>
  <si>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</si>
  <si>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</si>
  <si>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</si>
  <si>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</si>
  <si>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</si>
  <si>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</si>
  <si>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</si>
  <si>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</si>
  <si>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</si>
  <si>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</si>
  <si>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</si>
  <si>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</si>
  <si>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</si>
  <si>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</si>
  <si>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</si>
  <si>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</si>
  <si>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</si>
  <si>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</si>
  <si>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</si>
  <si>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</si>
  <si>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Зміїв</t>
  </si>
  <si>
    <t>ГРС Соколове</t>
  </si>
  <si>
    <t>ГРС Н.Бишкин</t>
  </si>
  <si>
    <t>ГРС Бірки</t>
  </si>
  <si>
    <t>ГРС Введенка</t>
  </si>
  <si>
    <t>ГРС Зміїв</t>
  </si>
  <si>
    <t>ГРС-3 м.Харків с.Рогань</t>
  </si>
  <si>
    <t>з газопроводу  ШХ    за період з 01.08.2016 по 31.08.2016</t>
  </si>
  <si>
    <r>
      <t xml:space="preserve">переданого Харківським ЛВУМГ  по  ГРС Зміїв, </t>
    </r>
    <r>
      <rPr>
        <sz val="11"/>
        <rFont val="Arial"/>
        <family val="2"/>
      </rPr>
      <t>ГРС Соколове, ГРС Н.Бишкін, ГРС Бірки, ГРС - 3 м.Харків, ГРС Введенка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</si>
  <si>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</si>
  <si>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ГРС-3 м.Харків (місто)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</si>
</sst>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2" sqref="W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7" t="s">
        <v>18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37"/>
      <c r="AA6" s="38"/>
    </row>
    <row r="7" spans="2:27" ht="18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5"/>
      <c r="AA7" s="35"/>
    </row>
    <row r="8" spans="2:27" ht="18" customHeight="1">
      <c r="B8" s="88" t="s">
        <v>56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35"/>
      <c r="AA8" s="35"/>
    </row>
    <row r="9" spans="2:27" ht="18" customHeight="1">
      <c r="B9" s="90" t="s">
        <v>63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35"/>
      <c r="AA9" s="35"/>
    </row>
    <row r="10" spans="2:27" ht="18" customHeight="1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5" t="s">
        <v>26</v>
      </c>
      <c r="C12" s="94" t="s">
        <v>17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4" t="s">
        <v>6</v>
      </c>
      <c r="P12" s="95"/>
      <c r="Q12" s="95"/>
      <c r="R12" s="95"/>
      <c r="S12" s="95"/>
      <c r="T12" s="95"/>
      <c r="U12" s="78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98" t="s">
        <v>2</v>
      </c>
      <c r="D13" s="81" t="s">
        <v>3</v>
      </c>
      <c r="E13" s="81" t="s">
        <v>4</v>
      </c>
      <c r="F13" s="81" t="s">
        <v>5</v>
      </c>
      <c r="G13" s="81" t="s">
        <v>8</v>
      </c>
      <c r="H13" s="81" t="s">
        <v>9</v>
      </c>
      <c r="I13" s="81" t="s">
        <v>10</v>
      </c>
      <c r="J13" s="81" t="s">
        <v>11</v>
      </c>
      <c r="K13" s="81" t="s">
        <v>12</v>
      </c>
      <c r="L13" s="81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79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98"/>
      <c r="D14" s="81"/>
      <c r="E14" s="81"/>
      <c r="F14" s="81"/>
      <c r="G14" s="81"/>
      <c r="H14" s="81"/>
      <c r="I14" s="81"/>
      <c r="J14" s="81"/>
      <c r="K14" s="81"/>
      <c r="L14" s="81"/>
      <c r="M14" s="76"/>
      <c r="N14" s="76"/>
      <c r="O14" s="76"/>
      <c r="P14" s="76"/>
      <c r="Q14" s="76"/>
      <c r="R14" s="76"/>
      <c r="S14" s="76"/>
      <c r="T14" s="76"/>
      <c r="U14" s="79"/>
      <c r="V14" s="76"/>
      <c r="W14" s="76"/>
      <c r="X14" s="76"/>
      <c r="Y14" s="76"/>
      <c r="Z14" s="3"/>
      <c r="AB14" s="6"/>
      <c r="AC14"/>
    </row>
    <row r="15" spans="2:29" ht="30" customHeight="1">
      <c r="B15" s="84"/>
      <c r="C15" s="98"/>
      <c r="D15" s="81"/>
      <c r="E15" s="81"/>
      <c r="F15" s="81"/>
      <c r="G15" s="81"/>
      <c r="H15" s="81"/>
      <c r="I15" s="81"/>
      <c r="J15" s="81"/>
      <c r="K15" s="81"/>
      <c r="L15" s="81"/>
      <c r="M15" s="77"/>
      <c r="N15" s="77"/>
      <c r="O15" s="77"/>
      <c r="P15" s="77"/>
      <c r="Q15" s="77"/>
      <c r="R15" s="77"/>
      <c r="S15" s="77"/>
      <c r="T15" s="77"/>
      <c r="U15" s="80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4"/>
      <c r="Y16" s="54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>
        <v>88.2885</v>
      </c>
      <c r="D17" s="48">
        <v>4.913</v>
      </c>
      <c r="E17" s="48">
        <v>1.7889</v>
      </c>
      <c r="F17" s="48">
        <v>0.1832</v>
      </c>
      <c r="G17" s="48">
        <v>0.3624</v>
      </c>
      <c r="H17" s="48">
        <v>0.0031</v>
      </c>
      <c r="I17" s="48">
        <v>0.0781</v>
      </c>
      <c r="J17" s="48">
        <v>0.0652</v>
      </c>
      <c r="K17" s="48">
        <v>0.0823</v>
      </c>
      <c r="L17" s="48">
        <v>0.0567</v>
      </c>
      <c r="M17" s="48">
        <v>3.0891</v>
      </c>
      <c r="N17" s="48">
        <v>1.0896</v>
      </c>
      <c r="O17" s="48">
        <v>0.762</v>
      </c>
      <c r="P17" s="49">
        <v>34.9088</v>
      </c>
      <c r="Q17" s="50">
        <v>8338</v>
      </c>
      <c r="R17" s="49">
        <v>38.6255</v>
      </c>
      <c r="S17" s="50">
        <v>9226</v>
      </c>
      <c r="T17" s="49">
        <v>48.5624</v>
      </c>
      <c r="U17" s="51">
        <v>-9.4</v>
      </c>
      <c r="V17" s="51">
        <v>-5.8</v>
      </c>
      <c r="W17" s="48"/>
      <c r="X17" s="54"/>
      <c r="Y17" s="54"/>
      <c r="AA17" s="4">
        <f t="shared" si="0"/>
        <v>100.00010000000002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4"/>
      <c r="Y18" s="54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64"/>
      <c r="X19" s="65"/>
      <c r="Y19" s="6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0"/>
      <c r="T20" s="49"/>
      <c r="U20" s="51"/>
      <c r="V20" s="51"/>
      <c r="W20" s="66"/>
      <c r="X20" s="67"/>
      <c r="Y20" s="67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64"/>
      <c r="X21" s="65"/>
      <c r="Y21" s="6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64"/>
      <c r="X22" s="65"/>
      <c r="Y22" s="6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64"/>
      <c r="X23" s="65"/>
      <c r="Y23" s="6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>
        <v>88.3544</v>
      </c>
      <c r="D24" s="48">
        <v>4.8442</v>
      </c>
      <c r="E24" s="48">
        <v>1.7241</v>
      </c>
      <c r="F24" s="48">
        <v>0.1705</v>
      </c>
      <c r="G24" s="48">
        <v>0.3324</v>
      </c>
      <c r="H24" s="48">
        <v>0.0029</v>
      </c>
      <c r="I24" s="48">
        <v>0.0658</v>
      </c>
      <c r="J24" s="48">
        <v>0.0533</v>
      </c>
      <c r="K24" s="48">
        <v>0.0637</v>
      </c>
      <c r="L24" s="48">
        <v>0.0744</v>
      </c>
      <c r="M24" s="48">
        <v>3.2105</v>
      </c>
      <c r="N24" s="48">
        <v>1.1037</v>
      </c>
      <c r="O24" s="48">
        <v>0.7598</v>
      </c>
      <c r="P24" s="49">
        <v>34.7235</v>
      </c>
      <c r="Q24" s="50">
        <v>8294</v>
      </c>
      <c r="R24" s="49">
        <v>38.4249</v>
      </c>
      <c r="S24" s="50">
        <v>9178</v>
      </c>
      <c r="T24" s="49">
        <v>48.3786</v>
      </c>
      <c r="U24" s="51">
        <v>-9</v>
      </c>
      <c r="V24" s="51">
        <v>-5.3</v>
      </c>
      <c r="W24" s="66" t="s">
        <v>35</v>
      </c>
      <c r="X24" s="67" t="s">
        <v>55</v>
      </c>
      <c r="Y24" s="67">
        <v>0.0018</v>
      </c>
      <c r="AA24" s="4">
        <f t="shared" si="0"/>
        <v>99.99989999999998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66"/>
      <c r="X25" s="67"/>
      <c r="Y25" s="67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64"/>
      <c r="X26" s="65"/>
      <c r="Y26" s="6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50"/>
      <c r="R27" s="49"/>
      <c r="S27" s="50"/>
      <c r="T27" s="49"/>
      <c r="U27" s="51"/>
      <c r="V27" s="51"/>
      <c r="W27" s="66"/>
      <c r="X27" s="67"/>
      <c r="Y27" s="67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6"/>
      <c r="X28" s="67"/>
      <c r="Y28" s="67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4"/>
      <c r="X29" s="65"/>
      <c r="Y29" s="6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4"/>
      <c r="X30" s="65"/>
      <c r="Y30" s="6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>
        <v>88.0987</v>
      </c>
      <c r="D31" s="48">
        <v>4.8699</v>
      </c>
      <c r="E31" s="48">
        <v>1.7573</v>
      </c>
      <c r="F31" s="48">
        <v>0.1801</v>
      </c>
      <c r="G31" s="48">
        <v>0.3602</v>
      </c>
      <c r="H31" s="48">
        <v>0.0032</v>
      </c>
      <c r="I31" s="48">
        <v>0.0804</v>
      </c>
      <c r="J31" s="48">
        <v>0.0682</v>
      </c>
      <c r="K31" s="48">
        <v>0.093</v>
      </c>
      <c r="L31" s="48">
        <v>0.1084</v>
      </c>
      <c r="M31" s="48">
        <v>3.2765</v>
      </c>
      <c r="N31" s="48">
        <v>1.1043</v>
      </c>
      <c r="O31" s="48">
        <v>0.7631</v>
      </c>
      <c r="P31" s="49">
        <v>34.8113</v>
      </c>
      <c r="Q31" s="50">
        <v>8315</v>
      </c>
      <c r="R31" s="49">
        <v>38.5178</v>
      </c>
      <c r="S31" s="50">
        <v>9200</v>
      </c>
      <c r="T31" s="49">
        <v>48.3899</v>
      </c>
      <c r="U31" s="51">
        <v>-9.2</v>
      </c>
      <c r="V31" s="51">
        <v>-5.7</v>
      </c>
      <c r="W31" s="64"/>
      <c r="X31" s="65"/>
      <c r="Y31" s="65"/>
      <c r="AA31" s="4">
        <f t="shared" si="0"/>
        <v>100.0002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64"/>
      <c r="X32" s="65"/>
      <c r="Y32" s="65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4"/>
      <c r="X33" s="65"/>
      <c r="Y33" s="65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9"/>
      <c r="S34" s="50"/>
      <c r="T34" s="49"/>
      <c r="U34" s="51"/>
      <c r="V34" s="51"/>
      <c r="W34" s="64"/>
      <c r="X34" s="65"/>
      <c r="Y34" s="65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4"/>
      <c r="X35" s="65"/>
      <c r="Y35" s="65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4"/>
      <c r="Y36" s="54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>
        <v>88.4729</v>
      </c>
      <c r="D37" s="48">
        <v>4.8077</v>
      </c>
      <c r="E37" s="48">
        <v>1.6806</v>
      </c>
      <c r="F37" s="48">
        <v>0.1717</v>
      </c>
      <c r="G37" s="48">
        <v>0.3443</v>
      </c>
      <c r="H37" s="48">
        <v>0.0032</v>
      </c>
      <c r="I37" s="48">
        <v>0.08</v>
      </c>
      <c r="J37" s="48">
        <v>0.0692</v>
      </c>
      <c r="K37" s="48">
        <v>0.1012</v>
      </c>
      <c r="L37" s="48">
        <v>0.1359</v>
      </c>
      <c r="M37" s="48">
        <v>3.0211</v>
      </c>
      <c r="N37" s="48">
        <v>1.1121</v>
      </c>
      <c r="O37" s="48">
        <v>0.7607</v>
      </c>
      <c r="P37" s="49">
        <v>34.8215</v>
      </c>
      <c r="Q37" s="50">
        <v>8317</v>
      </c>
      <c r="R37" s="49">
        <v>38.5315</v>
      </c>
      <c r="S37" s="50">
        <v>9203</v>
      </c>
      <c r="T37" s="49">
        <v>48.4845</v>
      </c>
      <c r="U37" s="51">
        <v>-8.8</v>
      </c>
      <c r="V37" s="51">
        <v>-4.9</v>
      </c>
      <c r="W37" s="66" t="s">
        <v>35</v>
      </c>
      <c r="X37" s="67" t="s">
        <v>55</v>
      </c>
      <c r="Y37" s="67">
        <v>0.0017</v>
      </c>
      <c r="AA37" s="4">
        <f t="shared" si="0"/>
        <v>99.99990000000001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66"/>
      <c r="X38" s="67"/>
      <c r="Y38" s="67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4"/>
      <c r="Y39" s="54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4"/>
      <c r="Y40" s="54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66"/>
      <c r="X41" s="67"/>
      <c r="Y41" s="67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4"/>
      <c r="Y42" s="54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4"/>
      <c r="Y43" s="54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4"/>
      <c r="Y44" s="54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>
        <v>88.2642</v>
      </c>
      <c r="D45" s="48">
        <v>4.7937</v>
      </c>
      <c r="E45" s="48">
        <v>1.6606</v>
      </c>
      <c r="F45" s="48">
        <v>0.1697</v>
      </c>
      <c r="G45" s="48">
        <v>0.3432</v>
      </c>
      <c r="H45" s="48">
        <v>0.0032</v>
      </c>
      <c r="I45" s="48">
        <v>0.0818</v>
      </c>
      <c r="J45" s="48">
        <v>0.0719</v>
      </c>
      <c r="K45" s="48">
        <v>0.1154</v>
      </c>
      <c r="L45" s="48">
        <v>0.1849</v>
      </c>
      <c r="M45" s="48">
        <v>3.1997</v>
      </c>
      <c r="N45" s="48">
        <v>1.1115</v>
      </c>
      <c r="O45" s="48">
        <v>0.7621</v>
      </c>
      <c r="P45" s="49">
        <v>34.752</v>
      </c>
      <c r="Q45" s="50">
        <v>8300</v>
      </c>
      <c r="R45" s="49">
        <v>38.4542</v>
      </c>
      <c r="S45" s="50">
        <v>9185</v>
      </c>
      <c r="T45" s="53">
        <v>48.344</v>
      </c>
      <c r="U45" s="51">
        <v>-9.3</v>
      </c>
      <c r="V45" s="51">
        <v>-5.5</v>
      </c>
      <c r="W45" s="66"/>
      <c r="X45" s="67"/>
      <c r="Y45" s="67"/>
      <c r="AA45" s="4">
        <f t="shared" si="0"/>
        <v>99.99980000000002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4"/>
      <c r="Y46" s="54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AA48" s="4"/>
      <c r="AB48" s="5"/>
      <c r="AC48"/>
    </row>
    <row r="49" spans="3:4" ht="12.75">
      <c r="C49" s="1"/>
      <c r="D49" s="1"/>
    </row>
    <row r="50" spans="3:25" ht="15">
      <c r="C50" s="68" t="s">
        <v>51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 t="s">
        <v>50</v>
      </c>
      <c r="Q50" s="68"/>
      <c r="R50" s="68"/>
      <c r="S50" s="68"/>
      <c r="T50" s="69"/>
      <c r="U50" s="70"/>
      <c r="V50" s="70"/>
      <c r="W50" s="92">
        <v>42614</v>
      </c>
      <c r="X50" s="93"/>
      <c r="Y50" s="71"/>
    </row>
    <row r="51" spans="3:25" ht="12.75">
      <c r="C51" s="72"/>
      <c r="D51" s="73" t="s">
        <v>27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 t="s">
        <v>29</v>
      </c>
      <c r="Q51" s="74"/>
      <c r="R51" s="73"/>
      <c r="S51" s="73"/>
      <c r="T51" s="73"/>
      <c r="U51" s="73" t="s">
        <v>0</v>
      </c>
      <c r="V51" s="73"/>
      <c r="W51" s="73"/>
      <c r="X51" s="73" t="s">
        <v>16</v>
      </c>
      <c r="Y51" s="72"/>
    </row>
    <row r="52" spans="3:25" ht="18" customHeight="1">
      <c r="C52" s="68" t="s">
        <v>52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</v>
      </c>
      <c r="P52" s="68" t="s">
        <v>53</v>
      </c>
      <c r="Q52" s="68"/>
      <c r="R52" s="68"/>
      <c r="S52" s="68"/>
      <c r="T52" s="68"/>
      <c r="U52" s="70"/>
      <c r="V52" s="70"/>
      <c r="W52" s="92">
        <v>42614</v>
      </c>
      <c r="X52" s="93"/>
      <c r="Y52" s="68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O13:O15"/>
    <mergeCell ref="R13:R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6:Y6"/>
    <mergeCell ref="B8:Y8"/>
    <mergeCell ref="B9:Y9"/>
    <mergeCell ref="K13:K15"/>
    <mergeCell ref="J13:J15"/>
    <mergeCell ref="W12:W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3"/>
  <sheetViews>
    <sheetView tabSelected="1" view="pageBreakPreview" zoomScale="80" zoomScaleSheetLayoutView="80" workbookViewId="0" topLeftCell="A12">
      <selection activeCell="C15" sqref="C15:K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19" width="8.625" style="0" customWidth="1"/>
    <col min="20" max="20" width="8.375" style="0" customWidth="1"/>
    <col min="21" max="21" width="12.375" style="0" customWidth="1"/>
    <col min="22" max="22" width="10.375" style="0" customWidth="1"/>
    <col min="23" max="23" width="2.00390625" style="0" customWidth="1"/>
    <col min="24" max="24" width="9.125" style="6" customWidth="1"/>
  </cols>
  <sheetData>
    <row r="1" spans="2:22" ht="12.75">
      <c r="B1" s="39" t="s">
        <v>30</v>
      </c>
      <c r="C1" s="39"/>
      <c r="D1" s="39"/>
      <c r="E1" s="39"/>
      <c r="F1" s="39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12.75">
      <c r="B2" s="39" t="s">
        <v>45</v>
      </c>
      <c r="C2" s="39"/>
      <c r="D2" s="39"/>
      <c r="E2" s="39"/>
      <c r="F2" s="3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3" ht="12.75">
      <c r="B3" s="40" t="s">
        <v>46</v>
      </c>
      <c r="C3" s="39"/>
      <c r="D3" s="39"/>
      <c r="E3" s="39"/>
      <c r="F3" s="39"/>
      <c r="G3" s="32"/>
      <c r="H3" s="34"/>
      <c r="I3" s="34"/>
      <c r="J3" s="34"/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"/>
    </row>
    <row r="4" spans="2:23" ht="12.75">
      <c r="B4" s="33"/>
      <c r="C4" s="33"/>
      <c r="D4" s="33"/>
      <c r="E4" s="33"/>
      <c r="F4" s="33"/>
      <c r="G4" s="32"/>
      <c r="H4" s="34"/>
      <c r="I4" s="34"/>
      <c r="J4" s="34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"/>
    </row>
    <row r="5" spans="2:23" ht="15">
      <c r="B5" s="32"/>
      <c r="C5" s="87" t="s">
        <v>36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19"/>
    </row>
    <row r="6" spans="2:23" ht="18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2:24" ht="18" customHeight="1">
      <c r="B7" s="88" t="s">
        <v>64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X7"/>
    </row>
    <row r="8" spans="2:23" ht="18" customHeight="1">
      <c r="B8" s="90" t="s">
        <v>63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2:23" ht="18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2:24" ht="24" customHeight="1">
      <c r="B10" s="110" t="s">
        <v>65</v>
      </c>
      <c r="C10" s="11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X10"/>
    </row>
    <row r="11" spans="2:24" ht="30" customHeight="1">
      <c r="B11" s="75" t="s">
        <v>26</v>
      </c>
      <c r="C11" s="94" t="s">
        <v>40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41</v>
      </c>
      <c r="V11" s="101" t="s">
        <v>43</v>
      </c>
      <c r="W11" s="21"/>
      <c r="X11"/>
    </row>
    <row r="12" spans="2:24" ht="48.75" customHeight="1">
      <c r="B12" s="76"/>
      <c r="C12" s="100" t="s">
        <v>61</v>
      </c>
      <c r="D12" s="100" t="s">
        <v>57</v>
      </c>
      <c r="E12" s="100" t="s">
        <v>58</v>
      </c>
      <c r="F12" s="81" t="s">
        <v>59</v>
      </c>
      <c r="G12" s="104" t="s">
        <v>62</v>
      </c>
      <c r="H12" s="104" t="s">
        <v>66</v>
      </c>
      <c r="I12" s="81" t="s">
        <v>60</v>
      </c>
      <c r="J12" s="81"/>
      <c r="K12" s="75"/>
      <c r="L12" s="75"/>
      <c r="M12" s="75"/>
      <c r="N12" s="75"/>
      <c r="O12" s="75"/>
      <c r="P12" s="75"/>
      <c r="Q12" s="75"/>
      <c r="R12" s="75"/>
      <c r="S12" s="75"/>
      <c r="T12" s="105"/>
      <c r="U12" s="108"/>
      <c r="V12" s="102"/>
      <c r="W12" s="21"/>
      <c r="X12"/>
    </row>
    <row r="13" spans="2:24" ht="15.75" customHeight="1">
      <c r="B13" s="76"/>
      <c r="C13" s="100"/>
      <c r="D13" s="100"/>
      <c r="E13" s="100"/>
      <c r="F13" s="81"/>
      <c r="G13" s="104"/>
      <c r="H13" s="104"/>
      <c r="I13" s="81"/>
      <c r="J13" s="81"/>
      <c r="K13" s="76"/>
      <c r="L13" s="76"/>
      <c r="M13" s="76"/>
      <c r="N13" s="76"/>
      <c r="O13" s="76"/>
      <c r="P13" s="76"/>
      <c r="Q13" s="76"/>
      <c r="R13" s="76"/>
      <c r="S13" s="76"/>
      <c r="T13" s="106"/>
      <c r="U13" s="108"/>
      <c r="V13" s="102"/>
      <c r="W13" s="21"/>
      <c r="X13"/>
    </row>
    <row r="14" spans="2:24" ht="30" customHeight="1">
      <c r="B14" s="84"/>
      <c r="C14" s="100"/>
      <c r="D14" s="100"/>
      <c r="E14" s="100"/>
      <c r="F14" s="81"/>
      <c r="G14" s="104"/>
      <c r="H14" s="104"/>
      <c r="I14" s="81"/>
      <c r="J14" s="81"/>
      <c r="K14" s="77"/>
      <c r="L14" s="77"/>
      <c r="M14" s="77"/>
      <c r="N14" s="77"/>
      <c r="O14" s="77"/>
      <c r="P14" s="77"/>
      <c r="Q14" s="77"/>
      <c r="R14" s="77"/>
      <c r="S14" s="77"/>
      <c r="T14" s="107"/>
      <c r="U14" s="108"/>
      <c r="V14" s="103"/>
      <c r="W14" s="21"/>
      <c r="X14"/>
    </row>
    <row r="15" spans="2:25" ht="15.75" customHeight="1">
      <c r="B15" s="55">
        <v>1</v>
      </c>
      <c r="C15" s="112">
        <v>13045.46</v>
      </c>
      <c r="D15" s="112">
        <v>424.22</v>
      </c>
      <c r="E15" s="112">
        <v>232.28</v>
      </c>
      <c r="F15" s="112">
        <v>3271.61</v>
      </c>
      <c r="G15" s="112">
        <v>11767.28</v>
      </c>
      <c r="H15" s="57">
        <v>0</v>
      </c>
      <c r="I15" s="112">
        <v>5305.53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>
        <f>SUM(C15:T15)</f>
        <v>34046.38</v>
      </c>
      <c r="V15" s="63">
        <v>35.14</v>
      </c>
      <c r="W15" s="22"/>
      <c r="X15" s="109" t="s">
        <v>44</v>
      </c>
      <c r="Y15" s="109"/>
    </row>
    <row r="16" spans="2:25" ht="15.75">
      <c r="B16" s="55">
        <v>2</v>
      </c>
      <c r="C16" s="112">
        <v>12407.52</v>
      </c>
      <c r="D16" s="112">
        <v>403.54</v>
      </c>
      <c r="E16" s="112">
        <v>229.47</v>
      </c>
      <c r="F16" s="112">
        <v>3114.51</v>
      </c>
      <c r="G16" s="112">
        <v>8985.06</v>
      </c>
      <c r="H16" s="57">
        <v>0</v>
      </c>
      <c r="I16" s="112">
        <v>3146.02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>
        <f>SUM(C16:T16)</f>
        <v>28286.12</v>
      </c>
      <c r="V16" s="59">
        <f>IF(Паспорт!P17&gt;0,Паспорт!P17,V15)</f>
        <v>34.9088</v>
      </c>
      <c r="W16" s="22"/>
      <c r="X16" s="109"/>
      <c r="Y16" s="109"/>
    </row>
    <row r="17" spans="2:25" ht="15.75">
      <c r="B17" s="55">
        <v>3</v>
      </c>
      <c r="C17" s="112">
        <v>12858.77</v>
      </c>
      <c r="D17" s="112">
        <v>417.78</v>
      </c>
      <c r="E17" s="112">
        <v>253.39</v>
      </c>
      <c r="F17" s="112">
        <v>3344.22</v>
      </c>
      <c r="G17" s="112">
        <v>4033.14</v>
      </c>
      <c r="H17" s="57">
        <v>0</v>
      </c>
      <c r="I17" s="112">
        <v>3734.3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>
        <f>SUM(C17:T17)</f>
        <v>24641.6</v>
      </c>
      <c r="V17" s="59">
        <f>IF(Паспорт!P18&gt;0,Паспорт!P18,V16)</f>
        <v>34.9088</v>
      </c>
      <c r="W17" s="22"/>
      <c r="X17" s="109"/>
      <c r="Y17" s="109"/>
    </row>
    <row r="18" spans="2:25" ht="15.75">
      <c r="B18" s="55">
        <v>4</v>
      </c>
      <c r="C18" s="112">
        <v>13666.99</v>
      </c>
      <c r="D18" s="112">
        <v>428.17</v>
      </c>
      <c r="E18" s="112">
        <v>263.54</v>
      </c>
      <c r="F18" s="112">
        <v>3472.64</v>
      </c>
      <c r="G18" s="112">
        <v>4326.91</v>
      </c>
      <c r="H18" s="57">
        <v>0</v>
      </c>
      <c r="I18" s="112">
        <v>4759.64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>
        <f>SUM(C18:T18)</f>
        <v>26917.89</v>
      </c>
      <c r="V18" s="59">
        <f>IF(Паспорт!P19&gt;0,Паспорт!P19,V17)</f>
        <v>34.9088</v>
      </c>
      <c r="W18" s="22"/>
      <c r="X18" s="109"/>
      <c r="Y18" s="109"/>
    </row>
    <row r="19" spans="2:25" ht="15.75">
      <c r="B19" s="55">
        <v>5</v>
      </c>
      <c r="C19" s="112">
        <v>13337.03</v>
      </c>
      <c r="D19" s="112">
        <v>465.85</v>
      </c>
      <c r="E19" s="112">
        <v>251.46</v>
      </c>
      <c r="F19" s="112">
        <v>3441.15</v>
      </c>
      <c r="G19" s="112">
        <v>4072.02</v>
      </c>
      <c r="H19" s="57">
        <v>0</v>
      </c>
      <c r="I19" s="112">
        <v>6063.5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>
        <f>SUM(C19:T19)</f>
        <v>27631.010000000002</v>
      </c>
      <c r="V19" s="59">
        <f>IF(Паспорт!P20&gt;0,Паспорт!P20,V18)</f>
        <v>34.9088</v>
      </c>
      <c r="W19" s="22"/>
      <c r="X19" s="109"/>
      <c r="Y19" s="109"/>
    </row>
    <row r="20" spans="2:25" ht="15.75" customHeight="1">
      <c r="B20" s="55">
        <v>6</v>
      </c>
      <c r="C20" s="112">
        <v>12667.02</v>
      </c>
      <c r="D20" s="112">
        <v>467.45</v>
      </c>
      <c r="E20" s="112">
        <v>272.61</v>
      </c>
      <c r="F20" s="112">
        <v>3401.19</v>
      </c>
      <c r="G20" s="112">
        <v>4251.48</v>
      </c>
      <c r="H20" s="57">
        <v>0</v>
      </c>
      <c r="I20" s="112">
        <v>3294.98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>
        <f>SUM(C20:T20)</f>
        <v>24354.73</v>
      </c>
      <c r="V20" s="59">
        <f>IF(Паспорт!P21&gt;0,Паспорт!P21,V19)</f>
        <v>34.9088</v>
      </c>
      <c r="W20" s="22"/>
      <c r="X20" s="109"/>
      <c r="Y20" s="109"/>
    </row>
    <row r="21" spans="2:25" ht="15.75">
      <c r="B21" s="55">
        <v>7</v>
      </c>
      <c r="C21" s="112">
        <v>12657.04</v>
      </c>
      <c r="D21" s="112">
        <v>434.93</v>
      </c>
      <c r="E21" s="112">
        <v>247.35</v>
      </c>
      <c r="F21" s="112">
        <v>3425.05</v>
      </c>
      <c r="G21" s="112">
        <v>4318.48</v>
      </c>
      <c r="H21" s="57">
        <v>0</v>
      </c>
      <c r="I21" s="112">
        <v>3297.16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>
        <f>SUM(C21:T21)</f>
        <v>24380.010000000002</v>
      </c>
      <c r="V21" s="59">
        <f>IF(Паспорт!P22&gt;0,Паспорт!P22,V20)</f>
        <v>34.9088</v>
      </c>
      <c r="W21" s="22"/>
      <c r="X21" s="109"/>
      <c r="Y21" s="109"/>
    </row>
    <row r="22" spans="2:25" ht="15.75">
      <c r="B22" s="55">
        <v>8</v>
      </c>
      <c r="C22" s="112">
        <v>13186.43</v>
      </c>
      <c r="D22" s="112">
        <v>467.63</v>
      </c>
      <c r="E22" s="112">
        <v>251.55</v>
      </c>
      <c r="F22" s="112">
        <v>3553.82</v>
      </c>
      <c r="G22" s="112">
        <v>4188.26</v>
      </c>
      <c r="H22" s="57">
        <v>0</v>
      </c>
      <c r="I22" s="112">
        <v>3337.56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f>SUM(C22:T22)</f>
        <v>24985.250000000004</v>
      </c>
      <c r="V22" s="59">
        <f>IF(Паспорт!P23&gt;0,Паспорт!P23,V21)</f>
        <v>34.9088</v>
      </c>
      <c r="W22" s="22"/>
      <c r="X22" s="109"/>
      <c r="Y22" s="109"/>
    </row>
    <row r="23" spans="2:25" ht="15" customHeight="1">
      <c r="B23" s="55">
        <v>9</v>
      </c>
      <c r="C23" s="112">
        <v>13295.58</v>
      </c>
      <c r="D23" s="112">
        <v>473.81</v>
      </c>
      <c r="E23" s="112">
        <v>246.82</v>
      </c>
      <c r="F23" s="112">
        <v>3420.02</v>
      </c>
      <c r="G23" s="112">
        <v>4109.05</v>
      </c>
      <c r="H23" s="57">
        <v>0</v>
      </c>
      <c r="I23" s="112">
        <v>3153.75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>
        <f>SUM(C23:T23)</f>
        <v>24699.03</v>
      </c>
      <c r="V23" s="59">
        <f>IF(Паспорт!P24&gt;0,Паспорт!P24,V22)</f>
        <v>34.7235</v>
      </c>
      <c r="W23" s="22"/>
      <c r="X23" s="109"/>
      <c r="Y23" s="109"/>
    </row>
    <row r="24" spans="2:24" ht="15.75">
      <c r="B24" s="55">
        <v>10</v>
      </c>
      <c r="C24" s="112">
        <v>10303.61</v>
      </c>
      <c r="D24" s="112">
        <v>451.53</v>
      </c>
      <c r="E24" s="112">
        <v>240.58</v>
      </c>
      <c r="F24" s="112">
        <v>3348.46</v>
      </c>
      <c r="G24" s="112">
        <v>12540.31</v>
      </c>
      <c r="H24" s="57">
        <v>0</v>
      </c>
      <c r="I24" s="112">
        <v>3194.67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>
        <f>SUM(C24:T24)</f>
        <v>30079.159999999996</v>
      </c>
      <c r="V24" s="59">
        <f>IF(Паспорт!P25&gt;0,Паспорт!P25,V23)</f>
        <v>34.7235</v>
      </c>
      <c r="W24" s="22"/>
      <c r="X24" s="29"/>
    </row>
    <row r="25" spans="2:24" ht="15.75">
      <c r="B25" s="55">
        <v>11</v>
      </c>
      <c r="C25" s="112">
        <v>12541.45</v>
      </c>
      <c r="D25" s="112">
        <v>459.23</v>
      </c>
      <c r="E25" s="112">
        <v>247.59</v>
      </c>
      <c r="F25" s="112">
        <v>3529.29</v>
      </c>
      <c r="G25" s="112">
        <v>13216.19</v>
      </c>
      <c r="H25" s="57">
        <v>0</v>
      </c>
      <c r="I25" s="112">
        <v>3271.34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>
        <f>SUM(C25:T25)</f>
        <v>33265.09</v>
      </c>
      <c r="V25" s="59">
        <f>IF(Паспорт!P26&gt;0,Паспорт!P26,V24)</f>
        <v>34.7235</v>
      </c>
      <c r="W25" s="22"/>
      <c r="X25" s="29"/>
    </row>
    <row r="26" spans="2:25" ht="15.75" customHeight="1">
      <c r="B26" s="55">
        <v>12</v>
      </c>
      <c r="C26" s="112">
        <v>10878.32</v>
      </c>
      <c r="D26" s="112">
        <v>435.81</v>
      </c>
      <c r="E26" s="112">
        <v>245.06</v>
      </c>
      <c r="F26" s="112">
        <v>3527.01</v>
      </c>
      <c r="G26" s="112">
        <v>11820.43</v>
      </c>
      <c r="H26" s="57">
        <v>0</v>
      </c>
      <c r="I26" s="112">
        <v>3032.63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>
        <f>SUM(C26:T26)</f>
        <v>29939.26</v>
      </c>
      <c r="V26" s="59">
        <f>IF(Паспорт!P27&gt;0,Паспорт!P27,V25)</f>
        <v>34.7235</v>
      </c>
      <c r="W26" s="22"/>
      <c r="X26" s="99" t="s">
        <v>42</v>
      </c>
      <c r="Y26" s="99"/>
    </row>
    <row r="27" spans="2:25" ht="15.75">
      <c r="B27" s="55">
        <v>13</v>
      </c>
      <c r="C27" s="112">
        <v>12840.95</v>
      </c>
      <c r="D27" s="112">
        <v>507.06</v>
      </c>
      <c r="E27" s="112">
        <v>305.94</v>
      </c>
      <c r="F27" s="112">
        <v>4085.55</v>
      </c>
      <c r="G27" s="112">
        <v>11718.02</v>
      </c>
      <c r="H27" s="57">
        <v>0</v>
      </c>
      <c r="I27" s="112">
        <v>3884.41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>
        <f>SUM(C27:T27)</f>
        <v>33341.93</v>
      </c>
      <c r="V27" s="59">
        <f>IF(Паспорт!P28&gt;0,Паспорт!P28,V26)</f>
        <v>34.7235</v>
      </c>
      <c r="W27" s="22"/>
      <c r="X27" s="99"/>
      <c r="Y27" s="99"/>
    </row>
    <row r="28" spans="2:25" ht="15.75">
      <c r="B28" s="55">
        <v>14</v>
      </c>
      <c r="C28" s="112">
        <v>14339.86</v>
      </c>
      <c r="D28" s="112">
        <v>461.11</v>
      </c>
      <c r="E28" s="112">
        <v>276.39</v>
      </c>
      <c r="F28" s="112">
        <v>4028.05</v>
      </c>
      <c r="G28" s="112">
        <v>6901.21</v>
      </c>
      <c r="H28" s="57">
        <v>0</v>
      </c>
      <c r="I28" s="112">
        <v>3587.11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>
        <f>SUM(C28:T28)</f>
        <v>29593.73</v>
      </c>
      <c r="V28" s="59">
        <f>IF(Паспорт!P29&gt;0,Паспорт!P29,V27)</f>
        <v>34.7235</v>
      </c>
      <c r="W28" s="22"/>
      <c r="X28" s="99"/>
      <c r="Y28" s="99"/>
    </row>
    <row r="29" spans="2:25" ht="15.75">
      <c r="B29" s="55">
        <v>15</v>
      </c>
      <c r="C29" s="112">
        <v>14676.34</v>
      </c>
      <c r="D29" s="112">
        <v>495.77</v>
      </c>
      <c r="E29" s="112">
        <v>281.06</v>
      </c>
      <c r="F29" s="112">
        <v>4020.27</v>
      </c>
      <c r="G29" s="112">
        <v>4618.77</v>
      </c>
      <c r="H29" s="57">
        <v>0</v>
      </c>
      <c r="I29" s="112">
        <v>6184.17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>
        <f>SUM(C29:T29)</f>
        <v>30276.379999999997</v>
      </c>
      <c r="V29" s="59">
        <f>IF(Паспорт!P30&gt;0,Паспорт!P30,V28)</f>
        <v>34.7235</v>
      </c>
      <c r="W29" s="22"/>
      <c r="X29" s="99"/>
      <c r="Y29" s="99"/>
    </row>
    <row r="30" spans="2:25" ht="15.75">
      <c r="B30" s="56">
        <v>16</v>
      </c>
      <c r="C30" s="112">
        <v>14065.26</v>
      </c>
      <c r="D30" s="112">
        <v>495.75</v>
      </c>
      <c r="E30" s="112">
        <v>272.99</v>
      </c>
      <c r="F30" s="112">
        <v>3748.77</v>
      </c>
      <c r="G30" s="112">
        <v>4397.5</v>
      </c>
      <c r="H30" s="57">
        <v>0</v>
      </c>
      <c r="I30" s="112">
        <v>4157.67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>
        <f>SUM(C30:T30)</f>
        <v>27137.940000000002</v>
      </c>
      <c r="V30" s="59">
        <f>IF(Паспорт!P31&gt;0,Паспорт!P31,V29)</f>
        <v>34.8113</v>
      </c>
      <c r="W30" s="22"/>
      <c r="X30" s="99"/>
      <c r="Y30" s="99"/>
    </row>
    <row r="31" spans="2:25" ht="15.75">
      <c r="B31" s="56">
        <v>17</v>
      </c>
      <c r="C31" s="112">
        <v>13777.63</v>
      </c>
      <c r="D31" s="112">
        <v>527.02</v>
      </c>
      <c r="E31" s="112">
        <v>261.73</v>
      </c>
      <c r="F31" s="112">
        <v>3796.73</v>
      </c>
      <c r="G31" s="112">
        <v>4480.46</v>
      </c>
      <c r="H31" s="57">
        <v>0</v>
      </c>
      <c r="I31" s="112">
        <v>3586.37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>
        <f>SUM(C31:T31)</f>
        <v>26429.94</v>
      </c>
      <c r="V31" s="59">
        <f>IF(Паспорт!P32&gt;0,Паспорт!P32,V30)</f>
        <v>34.8113</v>
      </c>
      <c r="W31" s="22"/>
      <c r="X31" s="99"/>
      <c r="Y31" s="99"/>
    </row>
    <row r="32" spans="2:24" ht="15.75">
      <c r="B32" s="56">
        <v>18</v>
      </c>
      <c r="C32" s="112">
        <v>13833.32</v>
      </c>
      <c r="D32" s="112">
        <v>521.73</v>
      </c>
      <c r="E32" s="112">
        <v>254.23</v>
      </c>
      <c r="F32" s="112">
        <v>3716.91</v>
      </c>
      <c r="G32" s="112">
        <v>4362.22</v>
      </c>
      <c r="H32" s="57">
        <v>0</v>
      </c>
      <c r="I32" s="112">
        <v>3509.31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>
        <f>SUM(C32:T32)</f>
        <v>26197.72</v>
      </c>
      <c r="V32" s="59">
        <f>IF(Паспорт!P33&gt;0,Паспорт!P33,V31)</f>
        <v>34.8113</v>
      </c>
      <c r="W32" s="22"/>
      <c r="X32" s="29"/>
    </row>
    <row r="33" spans="2:24" ht="15.75">
      <c r="B33" s="56">
        <v>19</v>
      </c>
      <c r="C33" s="112">
        <v>12811.18</v>
      </c>
      <c r="D33" s="112">
        <v>513.93</v>
      </c>
      <c r="E33" s="112">
        <v>254.99</v>
      </c>
      <c r="F33" s="112">
        <v>3497.95</v>
      </c>
      <c r="G33" s="112">
        <v>4308.59</v>
      </c>
      <c r="H33" s="57">
        <v>0</v>
      </c>
      <c r="I33" s="112">
        <v>3077.38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>
        <f>SUM(C33:T33)</f>
        <v>24464.02</v>
      </c>
      <c r="V33" s="59">
        <f>IF(Паспорт!P34&gt;0,Паспорт!P34,V32)</f>
        <v>34.8113</v>
      </c>
      <c r="W33" s="22"/>
      <c r="X33" s="29"/>
    </row>
    <row r="34" spans="2:24" ht="15.75">
      <c r="B34" s="56">
        <v>20</v>
      </c>
      <c r="C34" s="112">
        <v>12451.84</v>
      </c>
      <c r="D34" s="112">
        <v>514.02</v>
      </c>
      <c r="E34" s="112">
        <v>280.36</v>
      </c>
      <c r="F34" s="112">
        <v>3887.69</v>
      </c>
      <c r="G34" s="112">
        <v>4447.78</v>
      </c>
      <c r="H34" s="57">
        <v>0</v>
      </c>
      <c r="I34" s="112">
        <v>3499.46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>
        <f>SUM(C34:T34)</f>
        <v>25081.149999999998</v>
      </c>
      <c r="V34" s="59">
        <f>IF(Паспорт!P35&gt;0,Паспорт!P35,V33)</f>
        <v>34.8113</v>
      </c>
      <c r="W34" s="22"/>
      <c r="X34" s="29"/>
    </row>
    <row r="35" spans="2:24" ht="15.75">
      <c r="B35" s="56">
        <v>21</v>
      </c>
      <c r="C35" s="112">
        <v>13480.62</v>
      </c>
      <c r="D35" s="112">
        <v>467.51</v>
      </c>
      <c r="E35" s="112">
        <v>265.44</v>
      </c>
      <c r="F35" s="112">
        <v>3961.96</v>
      </c>
      <c r="G35" s="112">
        <v>4590.49</v>
      </c>
      <c r="H35" s="57">
        <v>0</v>
      </c>
      <c r="I35" s="112">
        <v>3464.63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>
        <f>SUM(C35:T35)</f>
        <v>26230.650000000005</v>
      </c>
      <c r="V35" s="59">
        <f>IF(Паспорт!P36&gt;0,Паспорт!P36,V34)</f>
        <v>34.8113</v>
      </c>
      <c r="W35" s="22"/>
      <c r="X35" s="29"/>
    </row>
    <row r="36" spans="2:24" ht="15.75">
      <c r="B36" s="56">
        <v>22</v>
      </c>
      <c r="C36" s="112">
        <v>13228.07</v>
      </c>
      <c r="D36" s="112">
        <v>460.54</v>
      </c>
      <c r="E36" s="112">
        <v>238.91</v>
      </c>
      <c r="F36" s="112">
        <v>3678.37</v>
      </c>
      <c r="G36" s="112">
        <v>4251.55</v>
      </c>
      <c r="H36" s="57">
        <v>0</v>
      </c>
      <c r="I36" s="112">
        <v>3426.66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>
        <f>SUM(C36:T36)</f>
        <v>25284.1</v>
      </c>
      <c r="V36" s="59">
        <f>IF(Паспорт!P37&gt;0,Паспорт!P37,V35)</f>
        <v>34.8215</v>
      </c>
      <c r="W36" s="22"/>
      <c r="X36" s="29"/>
    </row>
    <row r="37" spans="2:24" ht="15.75">
      <c r="B37" s="56">
        <v>23</v>
      </c>
      <c r="C37" s="112">
        <v>12936.26</v>
      </c>
      <c r="D37" s="112">
        <v>447.83</v>
      </c>
      <c r="E37" s="112">
        <v>230.47</v>
      </c>
      <c r="F37" s="112">
        <v>3444.73</v>
      </c>
      <c r="G37" s="112">
        <v>4202.76</v>
      </c>
      <c r="H37" s="57">
        <v>0</v>
      </c>
      <c r="I37" s="112">
        <v>3187.61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>
        <f>SUM(C37:T37)</f>
        <v>24449.660000000003</v>
      </c>
      <c r="V37" s="59">
        <f>IF(Паспорт!P38&gt;0,Паспорт!P38,V36)</f>
        <v>34.8215</v>
      </c>
      <c r="W37" s="22"/>
      <c r="X37" s="29"/>
    </row>
    <row r="38" spans="2:24" ht="15.75">
      <c r="B38" s="56">
        <v>24</v>
      </c>
      <c r="C38" s="112">
        <v>12838.91</v>
      </c>
      <c r="D38" s="112">
        <v>465.88</v>
      </c>
      <c r="E38" s="112">
        <v>251.64</v>
      </c>
      <c r="F38" s="112">
        <v>3760.28</v>
      </c>
      <c r="G38" s="112">
        <v>4464.26</v>
      </c>
      <c r="H38" s="57">
        <v>0</v>
      </c>
      <c r="I38" s="112">
        <v>3407.89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>
        <f>SUM(C38:T38)</f>
        <v>25188.86</v>
      </c>
      <c r="V38" s="59">
        <f>IF(Паспорт!P39&gt;0,Паспорт!P39,V37)</f>
        <v>34.8215</v>
      </c>
      <c r="W38" s="22"/>
      <c r="X38" s="29"/>
    </row>
    <row r="39" spans="2:24" ht="15.75">
      <c r="B39" s="56">
        <v>25</v>
      </c>
      <c r="C39" s="112">
        <v>11649.38</v>
      </c>
      <c r="D39" s="112">
        <v>469.44</v>
      </c>
      <c r="E39" s="112">
        <v>269.71</v>
      </c>
      <c r="F39" s="112">
        <v>3856.17</v>
      </c>
      <c r="G39" s="112">
        <v>4544.54</v>
      </c>
      <c r="H39" s="57">
        <v>0</v>
      </c>
      <c r="I39" s="112">
        <v>5327.98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>
        <f>SUM(C39:T39)</f>
        <v>26117.219999999998</v>
      </c>
      <c r="V39" s="59">
        <f>IF(Паспорт!P40&gt;0,Паспорт!P40,V38)</f>
        <v>34.8215</v>
      </c>
      <c r="W39" s="22"/>
      <c r="X39" s="29"/>
    </row>
    <row r="40" spans="2:24" ht="15.75">
      <c r="B40" s="56">
        <v>26</v>
      </c>
      <c r="C40" s="112">
        <v>14111.87</v>
      </c>
      <c r="D40" s="112">
        <v>492.97</v>
      </c>
      <c r="E40" s="112">
        <v>274.61</v>
      </c>
      <c r="F40" s="112">
        <v>3855.63</v>
      </c>
      <c r="G40" s="112">
        <v>4576.14</v>
      </c>
      <c r="H40" s="57">
        <v>0</v>
      </c>
      <c r="I40" s="112">
        <v>4052.89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>
        <f>SUM(C40:T40)</f>
        <v>27364.11</v>
      </c>
      <c r="V40" s="59">
        <f>IF(Паспорт!P41&gt;0,Паспорт!P41,V39)</f>
        <v>34.8215</v>
      </c>
      <c r="W40" s="22"/>
      <c r="X40" s="29"/>
    </row>
    <row r="41" spans="2:24" ht="15.75">
      <c r="B41" s="56">
        <v>27</v>
      </c>
      <c r="C41" s="112">
        <v>14057.82</v>
      </c>
      <c r="D41" s="112">
        <v>536.52</v>
      </c>
      <c r="E41" s="112">
        <v>286.68</v>
      </c>
      <c r="F41" s="112">
        <v>3972.45</v>
      </c>
      <c r="G41" s="112">
        <v>4802.25</v>
      </c>
      <c r="H41" s="57">
        <v>0</v>
      </c>
      <c r="I41" s="112">
        <v>3748.78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>
        <f>SUM(C41:T41)</f>
        <v>27404.5</v>
      </c>
      <c r="V41" s="59">
        <f>IF(Паспорт!P42&gt;0,Паспорт!P42,V40)</f>
        <v>34.8215</v>
      </c>
      <c r="W41" s="22"/>
      <c r="X41" s="29"/>
    </row>
    <row r="42" spans="2:24" ht="15.75">
      <c r="B42" s="56">
        <v>28</v>
      </c>
      <c r="C42" s="112">
        <v>13870.33</v>
      </c>
      <c r="D42" s="112">
        <v>436.25</v>
      </c>
      <c r="E42" s="112">
        <v>272.53</v>
      </c>
      <c r="F42" s="112">
        <v>3768.72</v>
      </c>
      <c r="G42" s="112">
        <v>4611.53</v>
      </c>
      <c r="H42" s="57">
        <v>0</v>
      </c>
      <c r="I42" s="112">
        <v>3296.73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>
        <f>SUM(C42:T42)</f>
        <v>26256.09</v>
      </c>
      <c r="V42" s="59">
        <f>IF(Паспорт!P43&gt;0,Паспорт!P43,V41)</f>
        <v>34.8215</v>
      </c>
      <c r="W42" s="22"/>
      <c r="X42" s="29"/>
    </row>
    <row r="43" spans="2:24" ht="15.75" customHeight="1">
      <c r="B43" s="56">
        <v>29</v>
      </c>
      <c r="C43" s="112">
        <v>13336.29</v>
      </c>
      <c r="D43" s="112">
        <v>426.34</v>
      </c>
      <c r="E43" s="112">
        <v>244.44</v>
      </c>
      <c r="F43" s="112">
        <v>3503.62</v>
      </c>
      <c r="G43" s="112">
        <v>4376.29</v>
      </c>
      <c r="H43" s="57">
        <v>0</v>
      </c>
      <c r="I43" s="112">
        <v>5581.51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>
        <f>SUM(C43:T43)</f>
        <v>27468.490000000005</v>
      </c>
      <c r="V43" s="59">
        <f>IF(Паспорт!P44&gt;0,Паспорт!P44,V42)</f>
        <v>34.8215</v>
      </c>
      <c r="W43" s="22"/>
      <c r="X43" s="29"/>
    </row>
    <row r="44" spans="2:24" ht="15.75" customHeight="1">
      <c r="B44" s="56">
        <v>30</v>
      </c>
      <c r="C44" s="112">
        <v>12812.92</v>
      </c>
      <c r="D44" s="112">
        <v>412.7</v>
      </c>
      <c r="E44" s="112">
        <v>231.64</v>
      </c>
      <c r="F44" s="112">
        <v>3503.01</v>
      </c>
      <c r="G44" s="112">
        <v>10150.1</v>
      </c>
      <c r="H44" s="57">
        <v>0</v>
      </c>
      <c r="I44" s="112">
        <v>5739.67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>
        <f>SUM(C44:T44)</f>
        <v>32850.04</v>
      </c>
      <c r="V44" s="59">
        <f>IF(Паспорт!P45&gt;0,Паспорт!P45,V43)</f>
        <v>34.752</v>
      </c>
      <c r="W44" s="22"/>
      <c r="X44" s="29"/>
    </row>
    <row r="45" spans="2:24" ht="15.75" customHeight="1">
      <c r="B45" s="56">
        <v>31</v>
      </c>
      <c r="C45" s="112">
        <v>14165.1</v>
      </c>
      <c r="D45" s="112">
        <v>457.4</v>
      </c>
      <c r="E45" s="112">
        <v>260.69</v>
      </c>
      <c r="F45" s="112">
        <v>3899.15</v>
      </c>
      <c r="G45" s="112">
        <v>11302.35</v>
      </c>
      <c r="H45" s="57">
        <v>0</v>
      </c>
      <c r="I45" s="112">
        <v>4373.21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>
        <f>SUM(C45:T45)</f>
        <v>34457.9</v>
      </c>
      <c r="V45" s="59">
        <f>IF(Паспорт!P46&gt;0,Паспорт!P46,V44)</f>
        <v>34.752</v>
      </c>
      <c r="W45" s="28"/>
      <c r="X45" s="29"/>
    </row>
    <row r="46" spans="2:25" ht="66" customHeight="1">
      <c r="B46" s="16" t="s">
        <v>41</v>
      </c>
      <c r="C46" s="60">
        <f aca="true" t="shared" si="0" ref="C46:T46">SUM(C15:C45)</f>
        <v>406129.17</v>
      </c>
      <c r="D46" s="60">
        <f t="shared" si="0"/>
        <v>14439.720000000001</v>
      </c>
      <c r="E46" s="60">
        <f t="shared" si="0"/>
        <v>7996.149999999998</v>
      </c>
      <c r="F46" s="60">
        <f t="shared" si="0"/>
        <v>112834.97999999998</v>
      </c>
      <c r="G46" s="60">
        <f t="shared" si="0"/>
        <v>194735.42000000004</v>
      </c>
      <c r="H46" s="60">
        <f t="shared" si="0"/>
        <v>0</v>
      </c>
      <c r="I46" s="60">
        <f t="shared" si="0"/>
        <v>122684.51999999999</v>
      </c>
      <c r="J46" s="60">
        <f t="shared" si="0"/>
        <v>0</v>
      </c>
      <c r="K46" s="60">
        <f t="shared" si="0"/>
        <v>0</v>
      </c>
      <c r="L46" s="60">
        <f t="shared" si="0"/>
        <v>0</v>
      </c>
      <c r="M46" s="60">
        <f t="shared" si="0"/>
        <v>0</v>
      </c>
      <c r="N46" s="60">
        <f t="shared" si="0"/>
        <v>0</v>
      </c>
      <c r="O46" s="60">
        <f t="shared" si="0"/>
        <v>0</v>
      </c>
      <c r="P46" s="60">
        <f t="shared" si="0"/>
        <v>0</v>
      </c>
      <c r="Q46" s="60">
        <f t="shared" si="0"/>
        <v>0</v>
      </c>
      <c r="R46" s="60">
        <f t="shared" si="0"/>
        <v>0</v>
      </c>
      <c r="S46" s="60">
        <f t="shared" si="0"/>
        <v>0</v>
      </c>
      <c r="T46" s="60">
        <f t="shared" si="0"/>
        <v>0</v>
      </c>
      <c r="U46" s="61">
        <f>SUM(U15:U45)</f>
        <v>858819.9600000001</v>
      </c>
      <c r="V46" s="62">
        <f>SUMPRODUCT(V15:V45,U15:U45)/SUM(U15:U45)</f>
        <v>34.8211515485376</v>
      </c>
      <c r="W46" s="27"/>
      <c r="X46" s="99" t="s">
        <v>42</v>
      </c>
      <c r="Y46" s="99"/>
    </row>
    <row r="47" spans="2:24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3"/>
      <c r="X47"/>
    </row>
    <row r="48" spans="3:24" ht="12.7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24"/>
      <c r="X48"/>
    </row>
    <row r="49" spans="3:4" ht="12.75">
      <c r="C49" s="1"/>
      <c r="D49" s="1"/>
    </row>
    <row r="50" spans="2:23" ht="15">
      <c r="B50" s="31"/>
      <c r="C50" s="42" t="s">
        <v>51</v>
      </c>
      <c r="D50" s="42"/>
      <c r="E50" s="42"/>
      <c r="F50" s="42"/>
      <c r="G50" s="14"/>
      <c r="H50" s="14"/>
      <c r="I50" s="14"/>
      <c r="J50" s="14"/>
      <c r="K50" s="14"/>
      <c r="L50" s="14"/>
      <c r="M50" s="14"/>
      <c r="N50" s="42" t="s">
        <v>50</v>
      </c>
      <c r="O50" s="14"/>
      <c r="P50" s="14"/>
      <c r="Q50" s="14"/>
      <c r="R50" s="14"/>
      <c r="S50" s="45"/>
      <c r="T50" s="45"/>
      <c r="U50" s="92">
        <v>42614</v>
      </c>
      <c r="V50" s="93"/>
      <c r="W50" s="25"/>
    </row>
    <row r="51" spans="3:23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6" t="s">
        <v>29</v>
      </c>
      <c r="O51" s="46"/>
      <c r="P51" s="44"/>
      <c r="Q51" s="44"/>
      <c r="R51" s="44"/>
      <c r="S51" s="43" t="s">
        <v>0</v>
      </c>
      <c r="T51" s="43"/>
      <c r="U51" s="73"/>
      <c r="V51" s="73" t="s">
        <v>16</v>
      </c>
      <c r="W51" s="2"/>
    </row>
    <row r="52" spans="3:23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 t="s">
        <v>1</v>
      </c>
      <c r="N52" s="42" t="s">
        <v>54</v>
      </c>
      <c r="O52" s="14"/>
      <c r="P52" s="14"/>
      <c r="Q52" s="14"/>
      <c r="R52" s="14"/>
      <c r="S52" s="45"/>
      <c r="T52" s="45"/>
      <c r="U52" s="92">
        <v>42614</v>
      </c>
      <c r="V52" s="93"/>
      <c r="W52" s="26"/>
    </row>
    <row r="53" spans="3:23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 t="s">
        <v>29</v>
      </c>
      <c r="O53" s="44"/>
      <c r="P53" s="44"/>
      <c r="Q53" s="44"/>
      <c r="R53" s="44"/>
      <c r="S53" s="43" t="s">
        <v>0</v>
      </c>
      <c r="T53" s="43"/>
      <c r="U53" s="43"/>
      <c r="V53" s="43" t="s">
        <v>16</v>
      </c>
      <c r="W53" s="2"/>
    </row>
  </sheetData>
  <sheetProtection/>
  <mergeCells count="33">
    <mergeCell ref="U52:V52"/>
    <mergeCell ref="U50:V50"/>
    <mergeCell ref="C5:V5"/>
    <mergeCell ref="P12:P14"/>
    <mergeCell ref="B6:W6"/>
    <mergeCell ref="B8:W8"/>
    <mergeCell ref="B7:T7"/>
    <mergeCell ref="B9:W9"/>
    <mergeCell ref="R12:R14"/>
    <mergeCell ref="S12:S14"/>
    <mergeCell ref="T12:T14"/>
    <mergeCell ref="U11:U14"/>
    <mergeCell ref="X15:Y23"/>
    <mergeCell ref="B11:B14"/>
    <mergeCell ref="L12:L14"/>
    <mergeCell ref="D12:D14"/>
    <mergeCell ref="X26:Y31"/>
    <mergeCell ref="V11:V14"/>
    <mergeCell ref="N12:N14"/>
    <mergeCell ref="O12:O14"/>
    <mergeCell ref="C11:T11"/>
    <mergeCell ref="M12:M14"/>
    <mergeCell ref="E12:E14"/>
    <mergeCell ref="G12:G14"/>
    <mergeCell ref="C12:C14"/>
    <mergeCell ref="X46:Y46"/>
    <mergeCell ref="F12:F14"/>
    <mergeCell ref="Q12:Q14"/>
    <mergeCell ref="C48:V48"/>
    <mergeCell ref="H12:H14"/>
    <mergeCell ref="I12:I14"/>
    <mergeCell ref="J12:J14"/>
    <mergeCell ref="K12:K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2016-08-02T12:42:58Z</cp:lastPrinted>
  <dcterms:created xsi:type="dcterms:W3CDTF">2010-01-29T08:37:16Z</dcterms:created>
  <dcterms:modified xsi:type="dcterms:W3CDTF">2016-09-05T08:28:27Z</dcterms:modified>
  <cp:category/>
  <cp:version/>
  <cp:contentType/>
  <cp:contentStatus/>
</cp:coreProperties>
</file>