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<sst xmlns="http://schemas.openxmlformats.org/spreadsheetml/2006/main" count="59" uniqueCount="54">
  <si>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</si>
  <si>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</si>
  <si>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</si>
  <si>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</si>
  <si>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</si>
  <si>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</si>
  <si>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</si>
  <si>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</si>
  <si>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</si>
  <si>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</si>
  <si>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</si>
  <si>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</si>
  <si>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</si>
  <si>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</si>
  <si>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</si>
  <si>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</si>
  <si>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</si>
  <si>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</si>
  <si>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</si>
  <si>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</si>
  <si>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</si>
  <si>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</si>
  <si>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</si>
  <si>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</si>
  <si>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</si>
  <si>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</si>
  <si>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</si>
  <si>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</si>
  <si>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</si>
  <si>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</si>
  <si>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</si>
  <si>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</si>
  <si>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</si>
  <si>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</si>
  <si>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</si>
  <si>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</si>
  <si>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</si>
  <si>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</si>
  <si>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</si>
  <si>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</si>
  <si>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</si>
  <si>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</si>
  <si>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</si>
  <si>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</si>
  <si>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</si>
  <si>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Н.Будаківка (ГРС Комишня)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</si>
  <si>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</si>
  <si>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</si>
  <si>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</si>
  <si>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</si>
  <si>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відсут.</t>
  </si>
  <si>
    <r>
      <t>з газопроводу ____Глинськ-Розбишівськ-Шебелинка-Полтава-Київ __________за період з ___</t>
    </r>
    <r>
      <rPr>
        <b/>
        <sz val="10"/>
        <rFont val="Arial"/>
        <family val="2"/>
      </rPr>
      <t xml:space="preserve">01.08.2016 року_______ по _______31.08.2016  року </t>
    </r>
    <r>
      <rPr>
        <sz val="10"/>
        <rFont val="Arial"/>
        <family val="2"/>
      </rPr>
      <t>_______________________</t>
    </r>
  </si>
  <si>
    <t xml:space="preserve"> 31.08.2016  року</t>
  </si>
  <si>
    <t>-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</si>
</sst>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1" fillId="0" borderId="16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84.383</v>
          </cell>
          <cell r="C26">
            <v>8.014</v>
          </cell>
          <cell r="D26">
            <v>1.765</v>
          </cell>
          <cell r="E26">
            <v>0.114</v>
          </cell>
          <cell r="F26">
            <v>0.061</v>
          </cell>
          <cell r="G26">
            <v>0.055</v>
          </cell>
          <cell r="H26">
            <v>0.053</v>
          </cell>
          <cell r="I26" t="str">
            <v>-</v>
          </cell>
          <cell r="J26">
            <v>0.131</v>
          </cell>
          <cell r="K26">
            <v>1.5</v>
          </cell>
          <cell r="L26">
            <v>3.918</v>
          </cell>
          <cell r="M26">
            <v>0.006</v>
          </cell>
        </row>
        <row r="30">
          <cell r="M30">
            <v>0.799</v>
          </cell>
        </row>
        <row r="31">
          <cell r="M31">
            <v>35.04</v>
          </cell>
          <cell r="N31">
            <v>8369</v>
          </cell>
        </row>
        <row r="32">
          <cell r="M32">
            <v>38.77</v>
          </cell>
          <cell r="N32">
            <v>9259</v>
          </cell>
        </row>
        <row r="34">
          <cell r="M34">
            <v>47.62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84.804</v>
          </cell>
          <cell r="C26">
            <v>7.922</v>
          </cell>
          <cell r="D26">
            <v>1.572</v>
          </cell>
          <cell r="E26">
            <v>0.086</v>
          </cell>
          <cell r="F26">
            <v>0.044</v>
          </cell>
          <cell r="G26">
            <v>0.05</v>
          </cell>
          <cell r="H26">
            <v>0.046</v>
          </cell>
          <cell r="I26" t="str">
            <v>-</v>
          </cell>
          <cell r="J26">
            <v>0.141</v>
          </cell>
          <cell r="K26">
            <v>1.511</v>
          </cell>
          <cell r="L26">
            <v>3.818</v>
          </cell>
          <cell r="M26">
            <v>0.006</v>
          </cell>
        </row>
        <row r="30">
          <cell r="M30">
            <v>0.794</v>
          </cell>
        </row>
        <row r="31">
          <cell r="M31">
            <v>34.91</v>
          </cell>
          <cell r="N31">
            <v>8338</v>
          </cell>
        </row>
        <row r="32">
          <cell r="M32">
            <v>38.63</v>
          </cell>
          <cell r="N32">
            <v>9226</v>
          </cell>
        </row>
        <row r="34">
          <cell r="M34">
            <v>47.59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84.964</v>
          </cell>
          <cell r="C26">
            <v>8.093</v>
          </cell>
          <cell r="D26">
            <v>1.323</v>
          </cell>
          <cell r="E26">
            <v>0.034</v>
          </cell>
          <cell r="F26">
            <v>0.022</v>
          </cell>
          <cell r="G26">
            <v>0.038</v>
          </cell>
          <cell r="H26">
            <v>0.034</v>
          </cell>
          <cell r="I26" t="str">
            <v>-</v>
          </cell>
          <cell r="J26">
            <v>0.109</v>
          </cell>
          <cell r="K26">
            <v>1.518</v>
          </cell>
          <cell r="L26">
            <v>3.859</v>
          </cell>
          <cell r="M26">
            <v>0.006</v>
          </cell>
        </row>
        <row r="30">
          <cell r="M30">
            <v>0.79</v>
          </cell>
        </row>
        <row r="31">
          <cell r="M31">
            <v>34.68</v>
          </cell>
          <cell r="N31">
            <v>8284</v>
          </cell>
        </row>
        <row r="32">
          <cell r="M32">
            <v>38.39</v>
          </cell>
          <cell r="N32">
            <v>9168</v>
          </cell>
        </row>
        <row r="34">
          <cell r="M34">
            <v>47.42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84.929</v>
          </cell>
          <cell r="C26">
            <v>7.908</v>
          </cell>
          <cell r="D26">
            <v>1.52</v>
          </cell>
          <cell r="E26">
            <v>0.058</v>
          </cell>
          <cell r="F26">
            <v>0.039</v>
          </cell>
          <cell r="G26">
            <v>0.043</v>
          </cell>
          <cell r="H26">
            <v>0.038</v>
          </cell>
          <cell r="J26">
            <v>0.115</v>
          </cell>
          <cell r="K26">
            <v>1.491</v>
          </cell>
          <cell r="L26">
            <v>3.852</v>
          </cell>
          <cell r="M26">
            <v>0.007</v>
          </cell>
        </row>
        <row r="30">
          <cell r="M30">
            <v>0.793</v>
          </cell>
        </row>
        <row r="31">
          <cell r="M31">
            <v>34.8</v>
          </cell>
          <cell r="N31">
            <v>8312</v>
          </cell>
        </row>
        <row r="32">
          <cell r="M32">
            <v>38.52</v>
          </cell>
          <cell r="N32">
            <v>9198</v>
          </cell>
        </row>
        <row r="34">
          <cell r="M34">
            <v>47.51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85.042</v>
          </cell>
          <cell r="C26">
            <v>7.897</v>
          </cell>
          <cell r="D26">
            <v>1.475</v>
          </cell>
          <cell r="E26">
            <v>0.095</v>
          </cell>
          <cell r="F26">
            <v>0.045</v>
          </cell>
          <cell r="G26">
            <v>0.044</v>
          </cell>
          <cell r="H26">
            <v>0.042</v>
          </cell>
          <cell r="I26" t="str">
            <v>-</v>
          </cell>
          <cell r="J26">
            <v>0.094</v>
          </cell>
          <cell r="K26">
            <v>1.458</v>
          </cell>
          <cell r="L26">
            <v>3.803</v>
          </cell>
          <cell r="M26">
            <v>0.005</v>
          </cell>
        </row>
        <row r="30">
          <cell r="M30">
            <v>0.792</v>
          </cell>
        </row>
        <row r="31">
          <cell r="M31">
            <v>34.82</v>
          </cell>
          <cell r="N31">
            <v>8316</v>
          </cell>
        </row>
        <row r="32">
          <cell r="M32">
            <v>38.54</v>
          </cell>
          <cell r="N32">
            <v>9203</v>
          </cell>
        </row>
        <row r="34">
          <cell r="M34">
            <v>47.56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SheetLayoutView="90" workbookViewId="0" topLeftCell="E1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76"/>
      <c r="Y2" s="76"/>
      <c r="Z2" s="7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9" t="s">
        <v>37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2:28" ht="33" customHeight="1">
      <c r="B7" s="77" t="s">
        <v>45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4"/>
      <c r="AB7" s="4"/>
    </row>
    <row r="8" spans="2:28" ht="18" customHeight="1">
      <c r="B8" s="79" t="s">
        <v>51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4"/>
      <c r="AB8" s="4"/>
    </row>
    <row r="9" spans="2:30" ht="32.25" customHeight="1">
      <c r="B9" s="43" t="s">
        <v>19</v>
      </c>
      <c r="C9" s="55" t="s">
        <v>38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64" t="s">
        <v>39</v>
      </c>
      <c r="P9" s="65"/>
      <c r="Q9" s="65"/>
      <c r="R9" s="66"/>
      <c r="S9" s="66"/>
      <c r="T9" s="67"/>
      <c r="U9" s="59" t="s">
        <v>35</v>
      </c>
      <c r="V9" s="62" t="s">
        <v>36</v>
      </c>
      <c r="W9" s="63" t="s">
        <v>32</v>
      </c>
      <c r="X9" s="63" t="s">
        <v>33</v>
      </c>
      <c r="Y9" s="63" t="s">
        <v>34</v>
      </c>
      <c r="Z9" s="68" t="s">
        <v>46</v>
      </c>
      <c r="AA9" s="4"/>
      <c r="AC9" s="7"/>
      <c r="AD9"/>
    </row>
    <row r="10" spans="2:30" ht="48.75" customHeight="1">
      <c r="B10" s="44"/>
      <c r="C10" s="49" t="s">
        <v>20</v>
      </c>
      <c r="D10" s="49" t="s">
        <v>21</v>
      </c>
      <c r="E10" s="49" t="s">
        <v>22</v>
      </c>
      <c r="F10" s="49" t="s">
        <v>23</v>
      </c>
      <c r="G10" s="49" t="s">
        <v>24</v>
      </c>
      <c r="H10" s="49" t="s">
        <v>25</v>
      </c>
      <c r="I10" s="49" t="s">
        <v>26</v>
      </c>
      <c r="J10" s="49" t="s">
        <v>27</v>
      </c>
      <c r="K10" s="49" t="s">
        <v>28</v>
      </c>
      <c r="L10" s="49" t="s">
        <v>29</v>
      </c>
      <c r="M10" s="46" t="s">
        <v>30</v>
      </c>
      <c r="N10" s="46" t="s">
        <v>31</v>
      </c>
      <c r="O10" s="46" t="s">
        <v>13</v>
      </c>
      <c r="P10" s="52" t="s">
        <v>14</v>
      </c>
      <c r="Q10" s="46" t="s">
        <v>16</v>
      </c>
      <c r="R10" s="46" t="s">
        <v>15</v>
      </c>
      <c r="S10" s="46" t="s">
        <v>17</v>
      </c>
      <c r="T10" s="46" t="s">
        <v>18</v>
      </c>
      <c r="U10" s="60"/>
      <c r="V10" s="50"/>
      <c r="W10" s="63"/>
      <c r="X10" s="63"/>
      <c r="Y10" s="63"/>
      <c r="Z10" s="68"/>
      <c r="AA10" s="4"/>
      <c r="AC10" s="7"/>
      <c r="AD10"/>
    </row>
    <row r="11" spans="2:30" ht="15.75" customHeight="1">
      <c r="B11" s="4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50"/>
      <c r="O11" s="50"/>
      <c r="P11" s="53"/>
      <c r="Q11" s="47"/>
      <c r="R11" s="50"/>
      <c r="S11" s="50"/>
      <c r="T11" s="50"/>
      <c r="U11" s="60"/>
      <c r="V11" s="50"/>
      <c r="W11" s="63"/>
      <c r="X11" s="63"/>
      <c r="Y11" s="63"/>
      <c r="Z11" s="68"/>
      <c r="AA11" s="4"/>
      <c r="AC11" s="7"/>
      <c r="AD11"/>
    </row>
    <row r="12" spans="2:30" ht="21" customHeight="1">
      <c r="B12" s="4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1"/>
      <c r="N12" s="51"/>
      <c r="O12" s="51"/>
      <c r="P12" s="54"/>
      <c r="Q12" s="48"/>
      <c r="R12" s="51"/>
      <c r="S12" s="51"/>
      <c r="T12" s="51"/>
      <c r="U12" s="61"/>
      <c r="V12" s="51"/>
      <c r="W12" s="63"/>
      <c r="X12" s="63"/>
      <c r="Y12" s="63"/>
      <c r="Z12" s="68"/>
      <c r="AA12" s="4"/>
      <c r="AC12" s="7"/>
      <c r="AD12"/>
    </row>
    <row r="13" spans="2:29" s="13" customFormat="1" ht="12.75">
      <c r="B13" s="9">
        <v>1</v>
      </c>
      <c r="C13" s="40">
        <f>'[1]Лист1'!$B$26</f>
        <v>84.383</v>
      </c>
      <c r="D13" s="40">
        <f>'[1]Лист1'!$C$26</f>
        <v>8.014</v>
      </c>
      <c r="E13" s="40">
        <f>'[1]Лист1'!$D$26</f>
        <v>1.765</v>
      </c>
      <c r="F13" s="40">
        <f>'[1]Лист1'!$F$26</f>
        <v>0.061</v>
      </c>
      <c r="G13" s="40">
        <f>'[1]Лист1'!$E$26</f>
        <v>0.114</v>
      </c>
      <c r="H13" s="40" t="str">
        <f>'[1]Лист1'!$I$26</f>
        <v>-</v>
      </c>
      <c r="I13" s="40">
        <f>'[1]Лист1'!$H$26</f>
        <v>0.053</v>
      </c>
      <c r="J13" s="40">
        <f>'[1]Лист1'!$G$26</f>
        <v>0.055</v>
      </c>
      <c r="K13" s="40">
        <f>'[1]Лист1'!$J$26</f>
        <v>0.131</v>
      </c>
      <c r="L13" s="40">
        <f>'[1]Лист1'!$M$26</f>
        <v>0.006</v>
      </c>
      <c r="M13" s="40">
        <f>'[1]Лист1'!$K$26</f>
        <v>1.5</v>
      </c>
      <c r="N13" s="40">
        <f>'[1]Лист1'!$L$26</f>
        <v>3.918</v>
      </c>
      <c r="O13" s="40">
        <f>'[1]Лист1'!$M$30</f>
        <v>0.799</v>
      </c>
      <c r="P13" s="35">
        <f>'[1]Лист1'!$M$31</f>
        <v>35.04</v>
      </c>
      <c r="Q13" s="34">
        <f>'[1]Лист1'!$N$31</f>
        <v>8369</v>
      </c>
      <c r="R13" s="35">
        <f>'[1]Лист1'!$M$32</f>
        <v>38.77</v>
      </c>
      <c r="S13" s="11">
        <f>'[1]Лист1'!$N$32</f>
        <v>9259</v>
      </c>
      <c r="T13" s="35">
        <f>'[1]Лист1'!$M$34</f>
        <v>47.62</v>
      </c>
      <c r="U13" s="11">
        <v>-8.3</v>
      </c>
      <c r="V13" s="11">
        <v>-0.2</v>
      </c>
      <c r="W13" s="18"/>
      <c r="X13" s="11"/>
      <c r="Y13" s="11"/>
      <c r="Z13" s="11">
        <v>1.013</v>
      </c>
      <c r="AB13" s="14">
        <f>SUM(C13:N13)</f>
        <v>100.00000000000001</v>
      </c>
      <c r="AC13" s="15" t="str">
        <f>IF(AB13=100,"ОК"," ")</f>
        <v>ОК</v>
      </c>
    </row>
    <row r="14" spans="2:29" s="13" customFormat="1" ht="12.75">
      <c r="B14" s="9">
        <v>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>
        <v>0.9797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>
        <v>1.0511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10"/>
      <c r="V16" s="11"/>
      <c r="W16" s="18"/>
      <c r="X16" s="11"/>
      <c r="Y16" s="11"/>
      <c r="Z16" s="11">
        <v>1.077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>
        <v>1.0689000000000002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>
        <v>1.1104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>
        <v>1.0765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'[2]Лист1'!$B$26</f>
        <v>84.804</v>
      </c>
      <c r="D20" s="40">
        <f>'[2]Лист1'!$C$26</f>
        <v>7.922</v>
      </c>
      <c r="E20" s="40">
        <f>'[2]Лист1'!$D$26</f>
        <v>1.572</v>
      </c>
      <c r="F20" s="40">
        <f>'[2]Лист1'!$F$26</f>
        <v>0.044</v>
      </c>
      <c r="G20" s="40">
        <f>'[2]Лист1'!$E$26</f>
        <v>0.086</v>
      </c>
      <c r="H20" s="40" t="str">
        <f>'[2]Лист1'!$I$26</f>
        <v>-</v>
      </c>
      <c r="I20" s="40">
        <f>'[2]Лист1'!$H$26</f>
        <v>0.046</v>
      </c>
      <c r="J20" s="40">
        <f>'[2]Лист1'!$G$26</f>
        <v>0.05</v>
      </c>
      <c r="K20" s="40">
        <f>'[2]Лист1'!$J$26</f>
        <v>0.141</v>
      </c>
      <c r="L20" s="40">
        <f>'[2]Лист1'!$M$26</f>
        <v>0.006</v>
      </c>
      <c r="M20" s="40">
        <f>'[2]Лист1'!$K$26</f>
        <v>1.511</v>
      </c>
      <c r="N20" s="40">
        <f>'[2]Лист1'!$L$26</f>
        <v>3.818</v>
      </c>
      <c r="O20" s="40">
        <f>'[2]Лист1'!$M$30</f>
        <v>0.794</v>
      </c>
      <c r="P20" s="35">
        <f>'[2]Лист1'!$M$31</f>
        <v>34.91</v>
      </c>
      <c r="Q20" s="34">
        <f>'[2]Лист1'!$N$31</f>
        <v>8338</v>
      </c>
      <c r="R20" s="35">
        <f>'[2]Лист1'!$M$32</f>
        <v>38.63</v>
      </c>
      <c r="S20" s="11">
        <f>'[2]Лист1'!$N$32</f>
        <v>9226</v>
      </c>
      <c r="T20" s="35">
        <f>'[2]Лист1'!$M$34</f>
        <v>47.59</v>
      </c>
      <c r="U20" s="11">
        <v>-9.8</v>
      </c>
      <c r="V20" s="11">
        <v>-0.3</v>
      </c>
      <c r="W20" s="28"/>
      <c r="X20" s="11"/>
      <c r="Y20" s="11"/>
      <c r="Z20" s="11">
        <v>1.105</v>
      </c>
      <c r="AB20" s="14">
        <f t="shared" si="0"/>
        <v>100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>
        <v>1.029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>
        <v>1.0318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11"/>
      <c r="V23" s="11"/>
      <c r="W23" s="18"/>
      <c r="X23" s="11"/>
      <c r="Y23" s="11"/>
      <c r="Z23" s="11">
        <v>1.0379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>
        <v>1.1067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>
        <v>1.2407000000000001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>
        <v>1.2242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'[3]Лист1'!$B$26</f>
        <v>84.964</v>
      </c>
      <c r="D27" s="40">
        <f>'[3]Лист1'!$C$26</f>
        <v>8.093</v>
      </c>
      <c r="E27" s="40">
        <f>'[3]Лист1'!$D$26</f>
        <v>1.323</v>
      </c>
      <c r="F27" s="40">
        <f>'[3]Лист1'!$F$26</f>
        <v>0.022</v>
      </c>
      <c r="G27" s="40">
        <f>'[3]Лист1'!$E$26</f>
        <v>0.034</v>
      </c>
      <c r="H27" s="40" t="str">
        <f>'[3]Лист1'!$I$26</f>
        <v>-</v>
      </c>
      <c r="I27" s="40">
        <f>'[3]Лист1'!$H$26</f>
        <v>0.034</v>
      </c>
      <c r="J27" s="40">
        <f>'[3]Лист1'!$G$26</f>
        <v>0.038</v>
      </c>
      <c r="K27" s="40">
        <f>'[3]Лист1'!$J$26</f>
        <v>0.109</v>
      </c>
      <c r="L27" s="40">
        <f>'[3]Лист1'!$M$26</f>
        <v>0.006</v>
      </c>
      <c r="M27" s="40">
        <f>'[3]Лист1'!$K$26</f>
        <v>1.518</v>
      </c>
      <c r="N27" s="40">
        <f>'[3]Лист1'!$L$26</f>
        <v>3.859</v>
      </c>
      <c r="O27" s="40">
        <f>'[3]Лист1'!$M$30</f>
        <v>0.79</v>
      </c>
      <c r="P27" s="35">
        <f>'[3]Лист1'!$M$31</f>
        <v>34.68</v>
      </c>
      <c r="Q27" s="34">
        <f>'[3]Лист1'!$N$31</f>
        <v>8284</v>
      </c>
      <c r="R27" s="35">
        <f>'[3]Лист1'!$M$32</f>
        <v>38.39</v>
      </c>
      <c r="S27" s="11">
        <f>'[3]Лист1'!$N$32</f>
        <v>9168</v>
      </c>
      <c r="T27" s="35">
        <f>'[3]Лист1'!$M$34</f>
        <v>47.42</v>
      </c>
      <c r="U27" s="11">
        <v>-9.3</v>
      </c>
      <c r="V27" s="11">
        <v>-0.6</v>
      </c>
      <c r="W27" s="11" t="s">
        <v>50</v>
      </c>
      <c r="X27" s="11" t="s">
        <v>50</v>
      </c>
      <c r="Y27" s="11">
        <v>0.6</v>
      </c>
      <c r="Z27" s="17">
        <v>1.512</v>
      </c>
      <c r="AB27" s="14">
        <f t="shared" si="0"/>
        <v>100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>
        <v>0.8458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>
        <v>1.1842000000000001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>
        <v>1.0874000000000001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>
        <v>1.0691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>
        <v>1.1020999999999999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>
        <v>1.1096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'[4]Лист1'!$B$26</f>
        <v>84.929</v>
      </c>
      <c r="D34" s="40">
        <f>'[4]Лист1'!$C$26</f>
        <v>7.908</v>
      </c>
      <c r="E34" s="40">
        <f>'[4]Лист1'!$D$26</f>
        <v>1.52</v>
      </c>
      <c r="F34" s="40">
        <f>'[4]Лист1'!$F$26</f>
        <v>0.039</v>
      </c>
      <c r="G34" s="40">
        <f>'[4]Лист1'!$E$26</f>
        <v>0.058</v>
      </c>
      <c r="H34" s="40" t="s">
        <v>53</v>
      </c>
      <c r="I34" s="40">
        <f>'[4]Лист1'!$H$26</f>
        <v>0.038</v>
      </c>
      <c r="J34" s="40">
        <f>'[4]Лист1'!$G$26</f>
        <v>0.043</v>
      </c>
      <c r="K34" s="40">
        <f>'[4]Лист1'!$J$26</f>
        <v>0.115</v>
      </c>
      <c r="L34" s="40">
        <f>'[4]Лист1'!$M$26</f>
        <v>0.007</v>
      </c>
      <c r="M34" s="40">
        <f>'[4]Лист1'!$K$26</f>
        <v>1.491</v>
      </c>
      <c r="N34" s="40">
        <f>'[4]Лист1'!$L$26</f>
        <v>3.852</v>
      </c>
      <c r="O34" s="40">
        <f>'[4]Лист1'!$M$30</f>
        <v>0.793</v>
      </c>
      <c r="P34" s="35">
        <f>'[4]Лист1'!$M$31</f>
        <v>34.8</v>
      </c>
      <c r="Q34" s="34">
        <f>'[4]Лист1'!$N$31</f>
        <v>8312</v>
      </c>
      <c r="R34" s="35">
        <f>'[4]Лист1'!$M$32</f>
        <v>38.52</v>
      </c>
      <c r="S34" s="11">
        <f>'[4]Лист1'!$N$32</f>
        <v>9198</v>
      </c>
      <c r="T34" s="35">
        <f>'[4]Лист1'!$M$34</f>
        <v>47.51</v>
      </c>
      <c r="U34" s="11">
        <v>-8.9</v>
      </c>
      <c r="V34" s="11">
        <v>-0.8</v>
      </c>
      <c r="W34" s="18"/>
      <c r="X34" s="11"/>
      <c r="Y34" s="11"/>
      <c r="Z34" s="17">
        <v>1.0927</v>
      </c>
      <c r="AB34" s="14">
        <f t="shared" si="0"/>
        <v>100.00000000000001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11"/>
      <c r="V35" s="10"/>
      <c r="W35" s="11"/>
      <c r="X35" s="11"/>
      <c r="Y35" s="11"/>
      <c r="Z35" s="17">
        <v>1.0804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>
        <v>1.1013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>
        <v>1.1738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11"/>
      <c r="V38" s="11"/>
      <c r="W38" s="11"/>
      <c r="X38" s="11"/>
      <c r="Y38" s="11"/>
      <c r="Z38" s="17">
        <v>1.1907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>
        <v>1.1767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>
        <v>1.0586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'[5]Лист1'!$B$26</f>
        <v>85.042</v>
      </c>
      <c r="D41" s="40">
        <f>'[5]Лист1'!$C$26</f>
        <v>7.897</v>
      </c>
      <c r="E41" s="40">
        <f>'[5]Лист1'!$D$26</f>
        <v>1.475</v>
      </c>
      <c r="F41" s="40">
        <f>'[5]Лист1'!$F$26</f>
        <v>0.045</v>
      </c>
      <c r="G41" s="40">
        <f>'[5]Лист1'!$E$26</f>
        <v>0.095</v>
      </c>
      <c r="H41" s="40" t="str">
        <f>'[5]Лист1'!$I$26</f>
        <v>-</v>
      </c>
      <c r="I41" s="40">
        <f>'[5]Лист1'!$H$26</f>
        <v>0.042</v>
      </c>
      <c r="J41" s="40">
        <f>'[5]Лист1'!$G$26</f>
        <v>0.044</v>
      </c>
      <c r="K41" s="40">
        <f>'[5]Лист1'!$J$26</f>
        <v>0.094</v>
      </c>
      <c r="L41" s="40">
        <f>'[5]Лист1'!$M$26</f>
        <v>0.005</v>
      </c>
      <c r="M41" s="40">
        <f>'[5]Лист1'!$K$26</f>
        <v>1.458</v>
      </c>
      <c r="N41" s="40">
        <f>'[5]Лист1'!$L$26</f>
        <v>3.803</v>
      </c>
      <c r="O41" s="40">
        <f>'[5]Лист1'!$M$30</f>
        <v>0.792</v>
      </c>
      <c r="P41" s="35">
        <f>'[5]Лист1'!$M$31</f>
        <v>34.82</v>
      </c>
      <c r="Q41" s="34">
        <f>'[5]Лист1'!$N$31</f>
        <v>8316</v>
      </c>
      <c r="R41" s="35">
        <f>'[5]Лист1'!$M$32</f>
        <v>38.54</v>
      </c>
      <c r="S41" s="11">
        <f>'[5]Лист1'!$N$32</f>
        <v>9203</v>
      </c>
      <c r="T41" s="35">
        <f>'[5]Лист1'!$M$34</f>
        <v>47.56</v>
      </c>
      <c r="U41" s="11">
        <v>-9.3</v>
      </c>
      <c r="V41" s="11">
        <v>-0.2</v>
      </c>
      <c r="W41" s="18"/>
      <c r="X41" s="12"/>
      <c r="Y41" s="12"/>
      <c r="Z41" s="17">
        <v>1.1039</v>
      </c>
      <c r="AB41" s="14">
        <f t="shared" si="0"/>
        <v>99.99999999999999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11"/>
      <c r="V42" s="11"/>
      <c r="W42" s="28"/>
      <c r="X42" s="12"/>
      <c r="Y42" s="12"/>
      <c r="Z42" s="30">
        <v>1.0392000000000001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>
        <v>1.1125999999999998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38"/>
      <c r="Q44" s="38"/>
      <c r="R44" s="38"/>
      <c r="S44" s="71" t="s">
        <v>47</v>
      </c>
      <c r="T44" s="71"/>
      <c r="U44" s="71"/>
      <c r="V44" s="71"/>
      <c r="W44" s="71"/>
      <c r="X44" s="71"/>
      <c r="Y44" s="72"/>
      <c r="Z44" s="42">
        <v>34.192</v>
      </c>
      <c r="AB44" s="5"/>
      <c r="AC44" s="6"/>
      <c r="AD44"/>
    </row>
    <row r="45" spans="3:25" ht="12.7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3" t="s">
        <v>48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31"/>
      <c r="S47" s="74" t="s">
        <v>52</v>
      </c>
      <c r="T47" s="7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4" t="s">
        <v>52</v>
      </c>
      <c r="T49" s="7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2016-06-02T13:23:00Z</cp:lastPrinted>
  <dcterms:created xsi:type="dcterms:W3CDTF">2010-01-29T08:37:16Z</dcterms:created>
  <dcterms:modified xsi:type="dcterms:W3CDTF">2016-09-01T13:57:49Z</dcterms:modified>
  <cp:category/>
  <cp:version/>
  <cp:contentType/>
  <cp:contentStatus/>
</cp:coreProperties>
</file>