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<sst xmlns="http://schemas.openxmlformats.org/spreadsheetml/2006/main" count="59" uniqueCount="55">
  <si>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</si>
  <si>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</si>
  <si>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</si>
  <si>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</si>
  <si>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</si>
  <si>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</si>
  <si>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</si>
  <si>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</si>
  <si>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</si>
  <si>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</si>
  <si>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</si>
  <si>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</si>
  <si>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</si>
  <si>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</si>
  <si>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</si>
  <si>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</si>
  <si>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</si>
  <si>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</si>
  <si>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</si>
  <si>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</si>
  <si>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</si>
  <si>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</si>
  <si>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</si>
  <si>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</si>
  <si>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</si>
  <si>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</si>
  <si>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</si>
  <si>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</si>
  <si>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</si>
  <si>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</si>
  <si>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</si>
  <si>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</si>
  <si>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</si>
  <si>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</si>
  <si>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</si>
  <si>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</si>
  <si>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</si>
  <si>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</si>
  <si>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</si>
  <si>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</si>
  <si>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</si>
  <si>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</si>
  <si>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</si>
  <si>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</si>
  <si>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</si>
  <si>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</si>
  <si>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</si>
  <si>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</si>
  <si>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</si>
  <si>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</si>
  <si>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</si>
  <si>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</si>
  <si>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01.08.2016 року_______ по _______31.08.2016 року </t>
    </r>
    <r>
      <rPr>
        <sz val="10"/>
        <rFont val="Arial"/>
        <family val="2"/>
      </rPr>
      <t>_______________________</t>
    </r>
  </si>
  <si>
    <t xml:space="preserve"> 31.08.2016  року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</si>
  <si>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 0,1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</si>
</sst>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3" fillId="0" borderId="10" xfId="52" applyFont="1" applyFill="1" applyBorder="1" applyAlignment="1">
      <alignment horizontal="center" wrapText="1"/>
      <protection/>
    </xf>
    <xf numFmtId="0" fontId="0" fillId="0" borderId="10" xfId="52" applyFill="1" applyBorder="1">
      <alignment/>
      <protection/>
    </xf>
    <xf numFmtId="185" fontId="3" fillId="0" borderId="10" xfId="52" applyNumberFormat="1" applyFont="1" applyFill="1" applyBorder="1" applyAlignment="1">
      <alignment horizontal="center" wrapText="1"/>
      <protection/>
    </xf>
    <xf numFmtId="0" fontId="18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88.883</v>
          </cell>
          <cell r="C131">
            <v>5.094</v>
          </cell>
          <cell r="D131">
            <v>1.193</v>
          </cell>
          <cell r="E131">
            <v>0.203</v>
          </cell>
          <cell r="F131">
            <v>0.142</v>
          </cell>
          <cell r="G131">
            <v>0.042</v>
          </cell>
          <cell r="H131">
            <v>0.058</v>
          </cell>
          <cell r="I131">
            <v>0.006</v>
          </cell>
          <cell r="J131">
            <v>0.08</v>
          </cell>
          <cell r="K131">
            <v>1.066</v>
          </cell>
          <cell r="L131">
            <v>3.228</v>
          </cell>
          <cell r="M131">
            <v>0.005</v>
          </cell>
        </row>
        <row r="135">
          <cell r="M135">
            <v>0.766</v>
          </cell>
        </row>
        <row r="136">
          <cell r="M136">
            <v>34.42</v>
          </cell>
          <cell r="N136">
            <v>8221</v>
          </cell>
        </row>
        <row r="137">
          <cell r="M137">
            <v>38.12</v>
          </cell>
          <cell r="N137">
            <v>9104</v>
          </cell>
        </row>
        <row r="139">
          <cell r="M139">
            <v>47.8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88.845</v>
          </cell>
          <cell r="C131">
            <v>5.092</v>
          </cell>
          <cell r="D131">
            <v>1.206</v>
          </cell>
          <cell r="E131">
            <v>0.206</v>
          </cell>
          <cell r="F131">
            <v>0.143</v>
          </cell>
          <cell r="G131">
            <v>0.043</v>
          </cell>
          <cell r="H131">
            <v>0.059</v>
          </cell>
          <cell r="I131">
            <v>0.006</v>
          </cell>
          <cell r="J131">
            <v>0.094</v>
          </cell>
          <cell r="K131">
            <v>1.099</v>
          </cell>
          <cell r="L131">
            <v>3.202</v>
          </cell>
          <cell r="M131">
            <v>0.005</v>
          </cell>
        </row>
        <row r="135">
          <cell r="M135">
            <v>0.766</v>
          </cell>
        </row>
        <row r="136">
          <cell r="M136">
            <v>34.45</v>
          </cell>
          <cell r="N136">
            <v>8227</v>
          </cell>
        </row>
        <row r="137">
          <cell r="M137">
            <v>38.15</v>
          </cell>
          <cell r="N137">
            <v>9111</v>
          </cell>
        </row>
        <row r="139">
          <cell r="M139">
            <v>47.82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88.832</v>
          </cell>
          <cell r="C131">
            <v>5.096</v>
          </cell>
          <cell r="D131">
            <v>1.194</v>
          </cell>
          <cell r="E131">
            <v>0.204</v>
          </cell>
          <cell r="F131">
            <v>0.143</v>
          </cell>
          <cell r="G131">
            <v>0.042</v>
          </cell>
          <cell r="H131">
            <v>0.058</v>
          </cell>
          <cell r="I131">
            <v>0.006</v>
          </cell>
          <cell r="J131">
            <v>0.087</v>
          </cell>
          <cell r="K131">
            <v>1.083</v>
          </cell>
          <cell r="L131">
            <v>3.249</v>
          </cell>
          <cell r="M131">
            <v>0.006</v>
          </cell>
        </row>
        <row r="135">
          <cell r="M135">
            <v>0.767</v>
          </cell>
        </row>
        <row r="136">
          <cell r="M136">
            <v>34.42</v>
          </cell>
          <cell r="N136">
            <v>8221</v>
          </cell>
        </row>
        <row r="137">
          <cell r="M137">
            <v>38.12</v>
          </cell>
          <cell r="N137">
            <v>9103</v>
          </cell>
        </row>
        <row r="139">
          <cell r="M139">
            <v>47.79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88.918</v>
          </cell>
          <cell r="C131">
            <v>5.066</v>
          </cell>
          <cell r="D131">
            <v>1.189</v>
          </cell>
          <cell r="E131">
            <v>0.202</v>
          </cell>
          <cell r="F131">
            <v>0.143</v>
          </cell>
          <cell r="G131">
            <v>0.041</v>
          </cell>
          <cell r="H131">
            <v>0.056</v>
          </cell>
          <cell r="I131">
            <v>0.006</v>
          </cell>
          <cell r="J131">
            <v>0.081</v>
          </cell>
          <cell r="K131">
            <v>1.104</v>
          </cell>
          <cell r="L131">
            <v>3.187</v>
          </cell>
          <cell r="M131">
            <v>0.007</v>
          </cell>
        </row>
        <row r="135">
          <cell r="M135">
            <v>0.765</v>
          </cell>
        </row>
        <row r="136">
          <cell r="M136">
            <v>34.41</v>
          </cell>
          <cell r="N136">
            <v>8218</v>
          </cell>
        </row>
        <row r="137">
          <cell r="M137">
            <v>38.11</v>
          </cell>
          <cell r="N137">
            <v>9101</v>
          </cell>
        </row>
        <row r="139">
          <cell r="M139">
            <v>47.81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88.819</v>
          </cell>
          <cell r="C131">
            <v>5.105</v>
          </cell>
          <cell r="D131">
            <v>1.198</v>
          </cell>
          <cell r="E131">
            <v>0.205</v>
          </cell>
          <cell r="F131">
            <v>0.146</v>
          </cell>
          <cell r="G131">
            <v>0.042</v>
          </cell>
          <cell r="H131">
            <v>0.059</v>
          </cell>
          <cell r="I131">
            <v>0.005</v>
          </cell>
          <cell r="J131">
            <v>0.086</v>
          </cell>
          <cell r="K131">
            <v>1.002</v>
          </cell>
          <cell r="L131">
            <v>3.328</v>
          </cell>
          <cell r="M131">
            <v>0.005</v>
          </cell>
        </row>
        <row r="135">
          <cell r="M135">
            <v>0.767</v>
          </cell>
        </row>
        <row r="136">
          <cell r="M136">
            <v>34.42</v>
          </cell>
          <cell r="N136">
            <v>8223</v>
          </cell>
        </row>
        <row r="137">
          <cell r="M137">
            <v>38.13</v>
          </cell>
          <cell r="N137">
            <v>9106</v>
          </cell>
        </row>
        <row r="139">
          <cell r="M139">
            <v>47.77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N7">
      <selection activeCell="Z13" sqref="Z13: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50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51" t="s">
        <v>45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4"/>
      <c r="AB7" s="4"/>
    </row>
    <row r="8" spans="2:28" ht="18" customHeight="1">
      <c r="B8" s="53" t="s">
        <v>52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4"/>
      <c r="AB8" s="4"/>
    </row>
    <row r="9" spans="2:30" ht="32.25" customHeight="1">
      <c r="B9" s="65" t="s">
        <v>19</v>
      </c>
      <c r="C9" s="61" t="s">
        <v>38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70" t="s">
        <v>39</v>
      </c>
      <c r="P9" s="71"/>
      <c r="Q9" s="71"/>
      <c r="R9" s="72"/>
      <c r="S9" s="72"/>
      <c r="T9" s="73"/>
      <c r="U9" s="79" t="s">
        <v>35</v>
      </c>
      <c r="V9" s="82" t="s">
        <v>36</v>
      </c>
      <c r="W9" s="64" t="s">
        <v>32</v>
      </c>
      <c r="X9" s="64" t="s">
        <v>33</v>
      </c>
      <c r="Y9" s="64" t="s">
        <v>34</v>
      </c>
      <c r="Z9" s="45" t="s">
        <v>47</v>
      </c>
      <c r="AA9" s="4"/>
      <c r="AC9" s="7"/>
      <c r="AD9"/>
    </row>
    <row r="10" spans="2:30" ht="48.75" customHeight="1">
      <c r="B10" s="66"/>
      <c r="C10" s="55" t="s">
        <v>20</v>
      </c>
      <c r="D10" s="55" t="s">
        <v>21</v>
      </c>
      <c r="E10" s="55" t="s">
        <v>22</v>
      </c>
      <c r="F10" s="55" t="s">
        <v>23</v>
      </c>
      <c r="G10" s="55" t="s">
        <v>24</v>
      </c>
      <c r="H10" s="55" t="s">
        <v>25</v>
      </c>
      <c r="I10" s="55" t="s">
        <v>26</v>
      </c>
      <c r="J10" s="55" t="s">
        <v>27</v>
      </c>
      <c r="K10" s="55" t="s">
        <v>28</v>
      </c>
      <c r="L10" s="55" t="s">
        <v>29</v>
      </c>
      <c r="M10" s="46" t="s">
        <v>30</v>
      </c>
      <c r="N10" s="46" t="s">
        <v>31</v>
      </c>
      <c r="O10" s="46" t="s">
        <v>13</v>
      </c>
      <c r="P10" s="58" t="s">
        <v>14</v>
      </c>
      <c r="Q10" s="46" t="s">
        <v>16</v>
      </c>
      <c r="R10" s="46" t="s">
        <v>15</v>
      </c>
      <c r="S10" s="46" t="s">
        <v>17</v>
      </c>
      <c r="T10" s="46" t="s">
        <v>18</v>
      </c>
      <c r="U10" s="80"/>
      <c r="V10" s="47"/>
      <c r="W10" s="64"/>
      <c r="X10" s="64"/>
      <c r="Y10" s="64"/>
      <c r="Z10" s="45"/>
      <c r="AA10" s="4"/>
      <c r="AC10" s="7"/>
      <c r="AD10"/>
    </row>
    <row r="11" spans="2:30" ht="15.75" customHeight="1">
      <c r="B11" s="6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7"/>
      <c r="N11" s="47"/>
      <c r="O11" s="47"/>
      <c r="P11" s="59"/>
      <c r="Q11" s="68"/>
      <c r="R11" s="47"/>
      <c r="S11" s="47"/>
      <c r="T11" s="47"/>
      <c r="U11" s="80"/>
      <c r="V11" s="47"/>
      <c r="W11" s="64"/>
      <c r="X11" s="64"/>
      <c r="Y11" s="64"/>
      <c r="Z11" s="45"/>
      <c r="AA11" s="4"/>
      <c r="AC11" s="7"/>
      <c r="AD11"/>
    </row>
    <row r="12" spans="2:30" ht="21" customHeight="1">
      <c r="B12" s="6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8"/>
      <c r="N12" s="48"/>
      <c r="O12" s="48"/>
      <c r="P12" s="60"/>
      <c r="Q12" s="69"/>
      <c r="R12" s="48"/>
      <c r="S12" s="48"/>
      <c r="T12" s="48"/>
      <c r="U12" s="81"/>
      <c r="V12" s="48"/>
      <c r="W12" s="64"/>
      <c r="X12" s="64"/>
      <c r="Y12" s="64"/>
      <c r="Z12" s="45"/>
      <c r="AA12" s="4"/>
      <c r="AC12" s="7"/>
      <c r="AD12"/>
    </row>
    <row r="13" spans="2:29" s="13" customFormat="1" ht="12.75">
      <c r="B13" s="9">
        <v>1</v>
      </c>
      <c r="C13" s="41">
        <f>'[1]Лист1'!$B$131</f>
        <v>88.883</v>
      </c>
      <c r="D13" s="41">
        <f>'[1]Лист1'!$C$131</f>
        <v>5.094</v>
      </c>
      <c r="E13" s="41">
        <f>'[1]Лист1'!$D$131</f>
        <v>1.193</v>
      </c>
      <c r="F13" s="41">
        <f>'[1]Лист1'!$F$131</f>
        <v>0.142</v>
      </c>
      <c r="G13" s="41">
        <f>'[1]Лист1'!$E$131</f>
        <v>0.203</v>
      </c>
      <c r="H13" s="41">
        <f>'[1]Лист1'!$I$131</f>
        <v>0.006</v>
      </c>
      <c r="I13" s="41">
        <f>'[1]Лист1'!$H$131</f>
        <v>0.058</v>
      </c>
      <c r="J13" s="41">
        <f>'[1]Лист1'!$G$131</f>
        <v>0.042</v>
      </c>
      <c r="K13" s="41">
        <f>'[1]Лист1'!$J$131</f>
        <v>0.08</v>
      </c>
      <c r="L13" s="41">
        <f>'[1]Лист1'!$M$131</f>
        <v>0.005</v>
      </c>
      <c r="M13" s="41">
        <f>'[1]Лист1'!$K$131</f>
        <v>1.066</v>
      </c>
      <c r="N13" s="41">
        <f>'[1]Лист1'!$L$131</f>
        <v>3.228</v>
      </c>
      <c r="O13" s="41">
        <f>'[1]Лист1'!$M$135</f>
        <v>0.766</v>
      </c>
      <c r="P13" s="35">
        <f>'[1]Лист1'!$M$136</f>
        <v>34.42</v>
      </c>
      <c r="Q13" s="34">
        <f>'[1]Лист1'!$N$136</f>
        <v>8221</v>
      </c>
      <c r="R13" s="35">
        <f>'[1]Лист1'!$M$137</f>
        <v>38.12</v>
      </c>
      <c r="S13" s="11">
        <f>'[1]Лист1'!$N$137</f>
        <v>9104</v>
      </c>
      <c r="T13" s="35">
        <f>'[1]Лист1'!$M$139</f>
        <v>47.8</v>
      </c>
      <c r="U13" s="42">
        <v>-2.9</v>
      </c>
      <c r="V13" s="42">
        <v>-1.7</v>
      </c>
      <c r="W13" s="18"/>
      <c r="X13" s="11" t="s">
        <v>51</v>
      </c>
      <c r="Y13" s="11" t="s">
        <v>54</v>
      </c>
      <c r="Z13" s="11">
        <v>2.0429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42"/>
      <c r="V14" s="42"/>
      <c r="W14" s="29"/>
      <c r="X14" s="11"/>
      <c r="Y14" s="11"/>
      <c r="Z14" s="11">
        <v>1.7377</v>
      </c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42"/>
      <c r="V15" s="42"/>
      <c r="W15" s="18"/>
      <c r="X15" s="11"/>
      <c r="Y15" s="11"/>
      <c r="Z15" s="11">
        <v>2.0415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34"/>
      <c r="R16" s="35"/>
      <c r="S16" s="11"/>
      <c r="T16" s="35"/>
      <c r="U16" s="43"/>
      <c r="V16" s="43"/>
      <c r="W16" s="28"/>
      <c r="X16" s="11"/>
      <c r="Y16" s="11"/>
      <c r="Z16" s="11">
        <v>2.0597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42"/>
      <c r="V17" s="42"/>
      <c r="W17" s="28"/>
      <c r="X17" s="11"/>
      <c r="Y17" s="11"/>
      <c r="Z17" s="11">
        <v>1.9516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42"/>
      <c r="V18" s="42"/>
      <c r="W18" s="28"/>
      <c r="X18" s="11"/>
      <c r="Y18" s="11"/>
      <c r="Z18" s="11">
        <v>2.0105999999999997</v>
      </c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42"/>
      <c r="V19" s="42"/>
      <c r="W19" s="28"/>
      <c r="X19" s="11"/>
      <c r="Y19" s="11"/>
      <c r="Z19" s="11">
        <v>1.8812</v>
      </c>
      <c r="AB19" s="14">
        <f t="shared" si="0"/>
        <v>0</v>
      </c>
      <c r="AC19" s="15"/>
    </row>
    <row r="20" spans="2:29" s="13" customFormat="1" ht="12.75">
      <c r="B20" s="9">
        <v>8</v>
      </c>
      <c r="C20" s="41">
        <f>'[2]Лист1'!$B$131</f>
        <v>88.845</v>
      </c>
      <c r="D20" s="41">
        <f>'[2]Лист1'!$C$131</f>
        <v>5.092</v>
      </c>
      <c r="E20" s="41">
        <f>'[2]Лист1'!$D$131</f>
        <v>1.206</v>
      </c>
      <c r="F20" s="41">
        <f>'[2]Лист1'!$F$131</f>
        <v>0.143</v>
      </c>
      <c r="G20" s="41">
        <f>'[2]Лист1'!$E$131</f>
        <v>0.206</v>
      </c>
      <c r="H20" s="41">
        <f>'[2]Лист1'!$I$131</f>
        <v>0.006</v>
      </c>
      <c r="I20" s="41">
        <f>'[2]Лист1'!$H$131</f>
        <v>0.059</v>
      </c>
      <c r="J20" s="41">
        <f>'[2]Лист1'!$G$131</f>
        <v>0.043</v>
      </c>
      <c r="K20" s="41">
        <f>'[2]Лист1'!$J$131</f>
        <v>0.094</v>
      </c>
      <c r="L20" s="41">
        <f>'[2]Лист1'!$M$131</f>
        <v>0.005</v>
      </c>
      <c r="M20" s="41">
        <f>'[2]Лист1'!$K$131</f>
        <v>1.099</v>
      </c>
      <c r="N20" s="41">
        <f>'[2]Лист1'!$L$131</f>
        <v>3.202</v>
      </c>
      <c r="O20" s="41">
        <f>'[2]Лист1'!$M$135</f>
        <v>0.766</v>
      </c>
      <c r="P20" s="35">
        <f>'[2]Лист1'!$M$136</f>
        <v>34.45</v>
      </c>
      <c r="Q20" s="34">
        <f>'[2]Лист1'!$N$136</f>
        <v>8227</v>
      </c>
      <c r="R20" s="35">
        <f>'[2]Лист1'!$M$137</f>
        <v>38.15</v>
      </c>
      <c r="S20" s="11">
        <f>'[2]Лист1'!$N$137</f>
        <v>9111</v>
      </c>
      <c r="T20" s="35">
        <f>'[2]Лист1'!$M$139</f>
        <v>47.82</v>
      </c>
      <c r="U20" s="42">
        <v>-2.2</v>
      </c>
      <c r="V20" s="42">
        <v>-3.7</v>
      </c>
      <c r="W20" s="28" t="s">
        <v>46</v>
      </c>
      <c r="X20" s="11"/>
      <c r="Y20" s="11"/>
      <c r="Z20" s="11">
        <v>2.0899</v>
      </c>
      <c r="AB20" s="14">
        <f t="shared" si="0"/>
        <v>100</v>
      </c>
      <c r="AC20" s="15" t="str">
        <f>IF(AB20=100,"ОК"," ")</f>
        <v>ОК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42"/>
      <c r="V21" s="42"/>
      <c r="W21" s="18"/>
      <c r="X21" s="11"/>
      <c r="Y21" s="11"/>
      <c r="Z21" s="11">
        <v>1.8700999999999999</v>
      </c>
      <c r="AB21" s="14">
        <f t="shared" si="0"/>
        <v>0</v>
      </c>
      <c r="AC21" s="15"/>
    </row>
    <row r="22" spans="2:29" s="13" customFormat="1" ht="12.75">
      <c r="B22" s="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5"/>
      <c r="Q22" s="34"/>
      <c r="R22" s="35"/>
      <c r="S22" s="11"/>
      <c r="T22" s="35"/>
      <c r="U22" s="44"/>
      <c r="V22" s="42"/>
      <c r="W22" s="28"/>
      <c r="X22" s="11"/>
      <c r="Y22" s="11"/>
      <c r="Z22" s="11">
        <v>1.9405999999999999</v>
      </c>
      <c r="AB22" s="14">
        <f t="shared" si="0"/>
        <v>0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42"/>
      <c r="V23" s="42"/>
      <c r="W23" s="18"/>
      <c r="X23" s="11"/>
      <c r="Y23" s="11"/>
      <c r="Z23" s="11">
        <v>1.9603</v>
      </c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42"/>
      <c r="V24" s="42"/>
      <c r="W24" s="28"/>
      <c r="X24" s="11"/>
      <c r="Y24" s="11"/>
      <c r="Z24" s="11">
        <v>2.0892</v>
      </c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42"/>
      <c r="V25" s="42"/>
      <c r="W25" s="18"/>
      <c r="X25" s="11"/>
      <c r="Y25" s="11"/>
      <c r="Z25" s="11">
        <v>2.5335</v>
      </c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42"/>
      <c r="V26" s="42"/>
      <c r="W26" s="28"/>
      <c r="X26" s="11"/>
      <c r="Y26" s="11"/>
      <c r="Z26" s="11">
        <v>2.5316</v>
      </c>
      <c r="AB26" s="14">
        <f t="shared" si="0"/>
        <v>0</v>
      </c>
      <c r="AC26" s="15"/>
    </row>
    <row r="27" spans="2:29" s="13" customFormat="1" ht="12.75">
      <c r="B27" s="9">
        <v>15</v>
      </c>
      <c r="C27" s="41">
        <f>'[3]Лист1'!$B$131</f>
        <v>88.832</v>
      </c>
      <c r="D27" s="41">
        <f>'[3]Лист1'!$C$131</f>
        <v>5.096</v>
      </c>
      <c r="E27" s="41">
        <f>'[3]Лист1'!$D$131</f>
        <v>1.194</v>
      </c>
      <c r="F27" s="41">
        <f>'[3]Лист1'!$F$131</f>
        <v>0.143</v>
      </c>
      <c r="G27" s="41">
        <f>'[3]Лист1'!$E$131</f>
        <v>0.204</v>
      </c>
      <c r="H27" s="41">
        <f>'[3]Лист1'!$I$131</f>
        <v>0.006</v>
      </c>
      <c r="I27" s="41">
        <f>'[3]Лист1'!$H$131</f>
        <v>0.058</v>
      </c>
      <c r="J27" s="41">
        <f>'[3]Лист1'!$G$131</f>
        <v>0.042</v>
      </c>
      <c r="K27" s="41">
        <f>'[3]Лист1'!$J$131</f>
        <v>0.087</v>
      </c>
      <c r="L27" s="41">
        <f>'[3]Лист1'!$M$131</f>
        <v>0.006</v>
      </c>
      <c r="M27" s="41">
        <f>'[3]Лист1'!$K$131</f>
        <v>1.083</v>
      </c>
      <c r="N27" s="41">
        <f>'[3]Лист1'!$L$131</f>
        <v>3.249</v>
      </c>
      <c r="O27" s="41">
        <f>'[3]Лист1'!$M$135</f>
        <v>0.767</v>
      </c>
      <c r="P27" s="35">
        <f>'[3]Лист1'!$M$136</f>
        <v>34.42</v>
      </c>
      <c r="Q27" s="34">
        <f>'[3]Лист1'!$N$136</f>
        <v>8221</v>
      </c>
      <c r="R27" s="35">
        <f>'[3]Лист1'!$M$137</f>
        <v>38.12</v>
      </c>
      <c r="S27" s="11">
        <f>'[3]Лист1'!$N$137</f>
        <v>9103</v>
      </c>
      <c r="T27" s="35">
        <f>'[3]Лист1'!$M$139</f>
        <v>47.79</v>
      </c>
      <c r="U27" s="42">
        <v>-4.6</v>
      </c>
      <c r="V27" s="42">
        <v>-2.9</v>
      </c>
      <c r="W27" s="28"/>
      <c r="X27" s="11"/>
      <c r="Y27" s="11"/>
      <c r="Z27" s="17">
        <v>2.5111999999999997</v>
      </c>
      <c r="AB27" s="14">
        <f t="shared" si="0"/>
        <v>100</v>
      </c>
      <c r="AC27" s="15" t="str">
        <f>IF(AB27=100,"ОК"," ")</f>
        <v>ОК</v>
      </c>
    </row>
    <row r="28" spans="2:29" s="13" customFormat="1" ht="12.75">
      <c r="B28" s="16">
        <v>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5"/>
      <c r="Q28" s="34"/>
      <c r="R28" s="35"/>
      <c r="S28" s="11"/>
      <c r="T28" s="35"/>
      <c r="U28" s="42"/>
      <c r="V28" s="42"/>
      <c r="W28" s="12"/>
      <c r="X28" s="11"/>
      <c r="Y28" s="11"/>
      <c r="Z28" s="17">
        <v>2.5073000000000003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42"/>
      <c r="V29" s="42"/>
      <c r="W29" s="12"/>
      <c r="X29" s="11"/>
      <c r="Y29" s="11"/>
      <c r="Z29" s="17">
        <v>2.3655999999999997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42"/>
      <c r="V30" s="42"/>
      <c r="W30" s="12"/>
      <c r="X30" s="11"/>
      <c r="Y30" s="11"/>
      <c r="Z30" s="17">
        <v>2.3242</v>
      </c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42"/>
      <c r="V31" s="42"/>
      <c r="W31" s="12"/>
      <c r="X31" s="11"/>
      <c r="Y31" s="11"/>
      <c r="Z31" s="17">
        <v>2.1025</v>
      </c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42"/>
      <c r="V32" s="42"/>
      <c r="W32" s="28"/>
      <c r="X32" s="11"/>
      <c r="Y32" s="11"/>
      <c r="Z32" s="17">
        <v>2.2661</v>
      </c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42"/>
      <c r="V33" s="42"/>
      <c r="W33" s="28"/>
      <c r="X33" s="11"/>
      <c r="Y33" s="11"/>
      <c r="Z33" s="17">
        <v>2.0655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>
        <f>'[4]Лист1'!$B$131</f>
        <v>88.918</v>
      </c>
      <c r="D34" s="41">
        <f>'[4]Лист1'!$C$131</f>
        <v>5.066</v>
      </c>
      <c r="E34" s="41">
        <f>'[4]Лист1'!$D$131</f>
        <v>1.189</v>
      </c>
      <c r="F34" s="41">
        <f>'[4]Лист1'!$F$131</f>
        <v>0.143</v>
      </c>
      <c r="G34" s="41">
        <f>'[4]Лист1'!$E$131</f>
        <v>0.202</v>
      </c>
      <c r="H34" s="41">
        <f>'[4]Лист1'!$I$131</f>
        <v>0.006</v>
      </c>
      <c r="I34" s="41">
        <f>'[4]Лист1'!$H$131</f>
        <v>0.056</v>
      </c>
      <c r="J34" s="41">
        <f>'[4]Лист1'!$G$131</f>
        <v>0.041</v>
      </c>
      <c r="K34" s="41">
        <f>'[4]Лист1'!$J$131</f>
        <v>0.081</v>
      </c>
      <c r="L34" s="41">
        <f>'[4]Лист1'!$M$131</f>
        <v>0.007</v>
      </c>
      <c r="M34" s="41">
        <f>'[4]Лист1'!$K$131</f>
        <v>1.104</v>
      </c>
      <c r="N34" s="41">
        <f>'[4]Лист1'!$L$131</f>
        <v>3.187</v>
      </c>
      <c r="O34" s="41">
        <f>'[4]Лист1'!$M$135</f>
        <v>0.765</v>
      </c>
      <c r="P34" s="35">
        <f>'[4]Лист1'!$M$136</f>
        <v>34.41</v>
      </c>
      <c r="Q34" s="34">
        <f>'[4]Лист1'!$N$136</f>
        <v>8218</v>
      </c>
      <c r="R34" s="35">
        <f>'[4]Лист1'!$M$137</f>
        <v>38.11</v>
      </c>
      <c r="S34" s="11">
        <f>'[4]Лист1'!$N$137</f>
        <v>9101</v>
      </c>
      <c r="T34" s="35">
        <f>'[4]Лист1'!$M$139</f>
        <v>47.81</v>
      </c>
      <c r="U34" s="42">
        <v>-9.8</v>
      </c>
      <c r="V34" s="42">
        <v>-8.3</v>
      </c>
      <c r="W34" s="18"/>
      <c r="X34" s="11"/>
      <c r="Y34" s="11"/>
      <c r="Z34" s="17">
        <v>2.1384000000000003</v>
      </c>
      <c r="AB34" s="14">
        <f t="shared" si="0"/>
        <v>100</v>
      </c>
      <c r="AC34" s="15" t="str">
        <f>IF(AB34=100,"ОК"," ")</f>
        <v>ОК</v>
      </c>
    </row>
    <row r="35" spans="2:29" s="13" customFormat="1" ht="12.75">
      <c r="B35" s="16">
        <v>23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5"/>
      <c r="Q35" s="34"/>
      <c r="R35" s="35"/>
      <c r="S35" s="11"/>
      <c r="T35" s="35"/>
      <c r="U35" s="42"/>
      <c r="V35" s="42"/>
      <c r="W35" s="28"/>
      <c r="X35" s="11"/>
      <c r="Y35" s="11"/>
      <c r="Z35" s="17">
        <v>2.0859</v>
      </c>
      <c r="AB35" s="14">
        <f t="shared" si="0"/>
        <v>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42"/>
      <c r="V36" s="42"/>
      <c r="W36" s="18"/>
      <c r="X36" s="11"/>
      <c r="Y36" s="11"/>
      <c r="Z36" s="11">
        <v>2.2043000000000004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42"/>
      <c r="V37" s="42"/>
      <c r="W37" s="28"/>
      <c r="X37" s="11"/>
      <c r="Y37" s="11"/>
      <c r="Z37" s="11">
        <v>2.2874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42"/>
      <c r="V38" s="42"/>
      <c r="W38" s="28"/>
      <c r="X38" s="11"/>
      <c r="Y38" s="11"/>
      <c r="Z38" s="17">
        <v>2.2592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42"/>
      <c r="V39" s="42"/>
      <c r="W39" s="28"/>
      <c r="X39" s="12"/>
      <c r="Y39" s="12"/>
      <c r="Z39" s="12">
        <v>2.2702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42"/>
      <c r="V40" s="42"/>
      <c r="W40" s="28"/>
      <c r="X40" s="12"/>
      <c r="Y40" s="12"/>
      <c r="Z40" s="17">
        <v>1.9578</v>
      </c>
      <c r="AB40" s="14">
        <f t="shared" si="0"/>
        <v>0</v>
      </c>
      <c r="AC40" s="15"/>
    </row>
    <row r="41" spans="2:29" s="13" customFormat="1" ht="12.75">
      <c r="B41" s="16">
        <v>29</v>
      </c>
      <c r="C41" s="41">
        <f>'[5]Лист1'!$B$131</f>
        <v>88.819</v>
      </c>
      <c r="D41" s="41">
        <f>'[5]Лист1'!$C$131</f>
        <v>5.105</v>
      </c>
      <c r="E41" s="41">
        <f>'[5]Лист1'!$D$131</f>
        <v>1.198</v>
      </c>
      <c r="F41" s="41">
        <f>'[5]Лист1'!$F$131</f>
        <v>0.146</v>
      </c>
      <c r="G41" s="41">
        <f>'[5]Лист1'!$E$131</f>
        <v>0.205</v>
      </c>
      <c r="H41" s="41">
        <f>'[5]Лист1'!$I$131</f>
        <v>0.005</v>
      </c>
      <c r="I41" s="41">
        <f>'[5]Лист1'!$H$131</f>
        <v>0.059</v>
      </c>
      <c r="J41" s="41">
        <f>'[5]Лист1'!$G$131</f>
        <v>0.042</v>
      </c>
      <c r="K41" s="41">
        <f>'[5]Лист1'!$J$131</f>
        <v>0.086</v>
      </c>
      <c r="L41" s="41">
        <f>'[5]Лист1'!$M$131</f>
        <v>0.005</v>
      </c>
      <c r="M41" s="41">
        <f>'[5]Лист1'!$K$131</f>
        <v>1.002</v>
      </c>
      <c r="N41" s="41">
        <f>'[5]Лист1'!$L$131</f>
        <v>3.328</v>
      </c>
      <c r="O41" s="41">
        <f>'[5]Лист1'!$M$135</f>
        <v>0.767</v>
      </c>
      <c r="P41" s="35">
        <f>'[5]Лист1'!$M$136</f>
        <v>34.42</v>
      </c>
      <c r="Q41" s="34">
        <f>'[5]Лист1'!$N$136</f>
        <v>8223</v>
      </c>
      <c r="R41" s="35">
        <f>'[5]Лист1'!$M$137</f>
        <v>38.13</v>
      </c>
      <c r="S41" s="11">
        <f>'[5]Лист1'!$N$137</f>
        <v>9106</v>
      </c>
      <c r="T41" s="35">
        <f>'[5]Лист1'!$M$139</f>
        <v>47.77</v>
      </c>
      <c r="U41" s="42">
        <v>-7.1</v>
      </c>
      <c r="V41" s="42">
        <v>-5.3</v>
      </c>
      <c r="W41" s="18"/>
      <c r="X41" s="12"/>
      <c r="Y41" s="12"/>
      <c r="Z41" s="17">
        <v>2.0638</v>
      </c>
      <c r="AB41" s="14">
        <f t="shared" si="0"/>
        <v>99.99999999999999</v>
      </c>
      <c r="AC41" s="15"/>
    </row>
    <row r="42" spans="2:29" s="13" customFormat="1" ht="12.75">
      <c r="B42" s="16">
        <v>30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35"/>
      <c r="Q42" s="34"/>
      <c r="R42" s="35"/>
      <c r="S42" s="11"/>
      <c r="T42" s="35"/>
      <c r="U42" s="42"/>
      <c r="V42" s="42"/>
      <c r="W42" s="28"/>
      <c r="X42" s="12"/>
      <c r="Y42" s="12"/>
      <c r="Z42" s="30">
        <v>1.9373</v>
      </c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42"/>
      <c r="V43" s="42"/>
      <c r="W43" s="12"/>
      <c r="X43" s="12"/>
      <c r="Y43" s="12"/>
      <c r="Z43" s="30">
        <v>2.2108000000000003</v>
      </c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4" t="s">
        <v>48</v>
      </c>
      <c r="T44" s="74"/>
      <c r="U44" s="74"/>
      <c r="V44" s="74"/>
      <c r="W44" s="74"/>
      <c r="X44" s="74"/>
      <c r="Y44" s="75"/>
      <c r="Z44" s="39">
        <v>66.2979</v>
      </c>
      <c r="AB44" s="5"/>
      <c r="AC44" s="6"/>
      <c r="AD44"/>
    </row>
    <row r="45" spans="3:25" ht="12.7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6" t="s">
        <v>49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31"/>
      <c r="S47" s="77" t="s">
        <v>53</v>
      </c>
      <c r="T47" s="77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7" t="s">
        <v>53</v>
      </c>
      <c r="T49" s="77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K10:K12"/>
    <mergeCell ref="L10:L12"/>
    <mergeCell ref="P10:P12"/>
    <mergeCell ref="C9:N9"/>
    <mergeCell ref="H10:H12"/>
    <mergeCell ref="W9:W12"/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Шило Олег Евгениевич</cp:lastModifiedBy>
  <cp:lastPrinted>2016-02-24T13:24:42Z</cp:lastPrinted>
  <dcterms:created xsi:type="dcterms:W3CDTF">2010-01-29T08:37:16Z</dcterms:created>
  <dcterms:modified xsi:type="dcterms:W3CDTF">2016-09-01T13:53:46Z</dcterms:modified>
  <cp:category/>
  <cp:version/>
  <cp:contentType/>
  <cp:contentStatus/>
</cp:coreProperties>
</file>