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0440" tabRatio="841" activeTab="0"/>
  </bookViews>
  <sheets>
    <sheet name="03-10  ШДО Днепр" sheetId="1" r:id="rId1"/>
    <sheet name="03-10  Додаток ШДО Днепр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<sst xmlns="http://schemas.openxmlformats.org/spreadsheetml/2006/main" count="2001" uniqueCount="149">
  <si>
    <t>підпис</t>
  </si>
  <si>
    <t>ПАСПОРТ ФІЗИКО-ХІМІЧНИХ ПОКАЗНИКІВ ПРИРОДНОГО ГАЗУ</t>
  </si>
  <si>
    <t>Число місяця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</si>
  <si>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</si>
  <si>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</si>
  <si>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</si>
  <si>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</si>
  <si>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згоряння вища кКал/м³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</si>
  <si>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</si>
  <si>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</si>
  <si>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</si>
  <si>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</si>
  <si>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</si>
  <si>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</si>
  <si>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</si>
  <si>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</si>
  <si>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Криворізьке ЛВУМГ</t>
  </si>
  <si>
    <t xml:space="preserve">Начальник  Криворізького    ЛВУМГ  </t>
  </si>
  <si>
    <t>ГРС Марфовка</t>
  </si>
  <si>
    <t>Прогрес</t>
  </si>
  <si>
    <t>ГРС-1</t>
  </si>
  <si>
    <t>ГРС-1А</t>
  </si>
  <si>
    <t>ГРС-2</t>
  </si>
  <si>
    <t>ГРС-3</t>
  </si>
  <si>
    <t>ГРС-6(блок №1)</t>
  </si>
  <si>
    <t>ГРС-6(блок №2)</t>
  </si>
  <si>
    <t>Радушное</t>
  </si>
  <si>
    <t>ГРС Аеропорт</t>
  </si>
  <si>
    <t>ГРС Гейковка</t>
  </si>
  <si>
    <t>ГРС Мічуріна</t>
  </si>
  <si>
    <t>Веселе</t>
  </si>
  <si>
    <t>Шевченко</t>
  </si>
  <si>
    <t>ГРС Зеленодольськ</t>
  </si>
  <si>
    <t>ГРС Апостолово-2</t>
  </si>
  <si>
    <t>Апостолово</t>
  </si>
  <si>
    <t>Вишневе</t>
  </si>
  <si>
    <t>ГРС Жовті Води</t>
  </si>
  <si>
    <t>ГРС Липове</t>
  </si>
  <si>
    <t>Новозалесье</t>
  </si>
  <si>
    <t>Пятихатки</t>
  </si>
  <si>
    <t>Савро</t>
  </si>
  <si>
    <t>Гуляй поле</t>
  </si>
  <si>
    <t>Преображенка</t>
  </si>
  <si>
    <t>Марганец</t>
  </si>
  <si>
    <t>ГРС Дмитровка</t>
  </si>
  <si>
    <t>ГРС Кирово</t>
  </si>
  <si>
    <t>ГРС Нікополь (1)</t>
  </si>
  <si>
    <t>ГРС Нікополь (бройлерна ф-ка)</t>
  </si>
  <si>
    <t>ГРС Олександрополь</t>
  </si>
  <si>
    <t>Н¦кополь-2</t>
  </si>
  <si>
    <t>Dy-150</t>
  </si>
  <si>
    <t>Красноармейское</t>
  </si>
  <si>
    <t>УЗ Новоюльевка</t>
  </si>
  <si>
    <t>Сергеевка</t>
  </si>
  <si>
    <t>Софиевка</t>
  </si>
  <si>
    <t>ГРС-4</t>
  </si>
  <si>
    <t>Александровка</t>
  </si>
  <si>
    <t>Андреевка</t>
  </si>
  <si>
    <t>Зелена Балка</t>
  </si>
  <si>
    <t>ГРС Карп¦вка</t>
  </si>
  <si>
    <t>УЗ</t>
  </si>
  <si>
    <t xml:space="preserve"> B</t>
  </si>
  <si>
    <t>AB</t>
  </si>
  <si>
    <t>ABC</t>
  </si>
  <si>
    <t>A</t>
  </si>
  <si>
    <t>ГРС Лошкаревка</t>
  </si>
  <si>
    <t>Dy-300</t>
  </si>
  <si>
    <t>A C</t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</si>
  <si>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</si>
  <si>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Криворізького  ЛВУМГ </t>
  </si>
  <si>
    <r>
      <t xml:space="preserve">Свідоцтво про атестацію </t>
    </r>
    <r>
      <rPr>
        <b/>
        <sz val="8"/>
        <rFont val="Arial"/>
        <family val="2"/>
      </rPr>
      <t>№ ПЄ0048/2013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16.05.2018 р.</t>
    </r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</si>
  <si>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</si>
  <si>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</si>
  <si>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</si>
  <si>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</si>
  <si>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</si>
  <si>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</si>
  <si>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</si>
  <si>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</si>
  <si>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</si>
  <si>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</si>
  <si>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</si>
  <si>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</si>
  <si>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</si>
  <si>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</si>
  <si>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</si>
  <si>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</si>
  <si>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</si>
  <si>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</si>
  <si>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</si>
  <si>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</si>
  <si>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</si>
  <si>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</si>
  <si>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Теплота згоряння вища МДж/м³</t>
  </si>
  <si>
    <t>число Воббе вище МДж/м³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</si>
  <si>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</si>
  <si>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</si>
  <si>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</si>
  <si>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Завідувач ВХАЛ                                                                                                                                     О.Г.Степанова                                                                       </t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</si>
  <si>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</si>
  <si>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t>День</t>
  </si>
  <si>
    <t>Ю.А.Байда</t>
  </si>
  <si>
    <t>Р.В.Матвієнко</t>
  </si>
  <si>
    <t>Итого</t>
  </si>
  <si>
    <r>
      <t xml:space="preserve">переданого УМГ "ХАРКІВТРАНСГАЗ" Криворізьким ЛВУМГ по </t>
    </r>
    <r>
      <rPr>
        <b/>
        <sz val="10"/>
        <rFont val="Arial"/>
        <family val="2"/>
      </rPr>
      <t>ГРС За мир</t>
    </r>
    <r>
      <rPr>
        <sz val="10"/>
        <rFont val="Arial"/>
        <family val="2"/>
      </rPr>
      <t xml:space="preserve">, ГРС  1 м.Дніпродзержинськ,ГРС 2 м.Дніпродзержинськ, ГРС "Азот" м.Дніпродзержинськ,ГРС 3 м.Дніпродзержинськ,ГРС м.Вільногірськ, ГРС м.Верховцево, ГРС м.Верхньодніпровськ, ГРС с.Семенівка, ГРС с.Новозалісся , ГРС с.Вешневе, ГРС с.Лихівка, ГРС с.Сурсько-Михайлівка,     ГРС с.Червоний Промінь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та прийнятого ПАТ Дніпропетровськгаз Дніпропетровська обл,                       
</t>
    </r>
  </si>
  <si>
    <r>
      <t xml:space="preserve">по  магістральному газопроводу   ШДО, ШДКРІ  за період з   </t>
    </r>
    <r>
      <rPr>
        <b/>
        <sz val="10"/>
        <rFont val="Arial"/>
        <family val="2"/>
      </rPr>
      <t>01.08.2016 по 31.08.2016 р.</t>
    </r>
    <r>
      <rPr>
        <sz val="10"/>
        <rFont val="Arial"/>
        <family val="2"/>
      </rPr>
      <t xml:space="preserve"> </t>
    </r>
  </si>
  <si>
    <t>відсутні</t>
  </si>
  <si>
    <t>&lt; 0,0001</t>
  </si>
  <si>
    <t>* На підставі результатів вимірювань ВХАЛ Краснопільського ПМ Запорізького ЛВУМГ  свідосто про атестацію ПЧ07-0/1548-2015</t>
  </si>
  <si>
    <t xml:space="preserve">В.о. начальника  Криворізького  ЛВУМГ                                                                                         В.І.Чушак                                                                   </t>
  </si>
  <si>
    <t xml:space="preserve">          01.09.2016 р.</t>
  </si>
  <si>
    <t xml:space="preserve">  переданого  УМГ "ХАРКІВТРАНСГАЗ" Криворізьким ЛВУМГ по ГРС за Мир . ГРС 1 м Дніпродзержинськ, ГРС 2 м Дніпродзержинськ, ГРС АЗОТ м Дніпродзержинськ , ГРС 3 м Дніпродзержинськ, ГРС м Вільногірськ, ГРС  Верхівцево, ГРС Верхньодніпрвськ, ГРС с Семенівка, ГРС Новозалісся, ГРС с Лихівка, ГРС Вишневе, ГРС с Сурсько-Михайлівка, ГРС Червоний Промінь    та  прийнятого ПАТ Криворіжгаз, ПАТ Дніпропетровськгаз  Дніпропетровська області</t>
  </si>
  <si>
    <t xml:space="preserve"> подобъектов объекта для Дополнения (осн.) за 8/16.</t>
  </si>
  <si>
    <t>2266922,06*</t>
  </si>
  <si>
    <t>77785,12*</t>
  </si>
  <si>
    <t>5120368,33*</t>
  </si>
  <si>
    <t>14606,46*</t>
  </si>
  <si>
    <t>120524,59*</t>
  </si>
  <si>
    <t>Дружба</t>
  </si>
  <si>
    <t>Cеменівка</t>
  </si>
  <si>
    <t>Сура</t>
  </si>
  <si>
    <t>Вольногорск</t>
  </si>
  <si>
    <t>Верховцеве</t>
  </si>
  <si>
    <t xml:space="preserve"> подобъектов объекта Днер (осн.) за 8/16.</t>
  </si>
  <si>
    <t>Дніпродзержинськ ГРС 3 (205)</t>
  </si>
  <si>
    <t>Дніпродзержинськ ГРС 3 (204)</t>
  </si>
  <si>
    <t>Днiпродзержинськ ГРС 1(200)</t>
  </si>
  <si>
    <t>Верхньодніпровськ</t>
  </si>
  <si>
    <t>ГРС Новозалісся</t>
  </si>
  <si>
    <t>ГРС Ерастівка</t>
  </si>
  <si>
    <t>ГРС 1 м Дніпродзержинськ</t>
  </si>
  <si>
    <t>ГРС 2 м Дніпродзержинськ</t>
  </si>
  <si>
    <t>ГРС АЗОТ  м Дніпродзержинськ</t>
  </si>
  <si>
    <t>ГРС Вільногірськ</t>
  </si>
  <si>
    <t>ГРС Верхівцево</t>
  </si>
  <si>
    <t>ГРС Верхньодніпровськ</t>
  </si>
  <si>
    <t>ГРС Семенівка</t>
  </si>
  <si>
    <t>ГРС Червоний Промінь</t>
  </si>
  <si>
    <t>ГРС Лихівка</t>
  </si>
  <si>
    <t>ГРС Вишневе</t>
  </si>
  <si>
    <t>ГРС Сурсько-Михайлівка</t>
  </si>
  <si>
    <t>ТЭЦ</t>
  </si>
  <si>
    <t>Побут</t>
  </si>
  <si>
    <t>ПХЗ</t>
  </si>
  <si>
    <t>Цех 1-б</t>
  </si>
  <si>
    <t>Азот 2</t>
  </si>
  <si>
    <t>Днепрогаз</t>
  </si>
  <si>
    <t>ГРС3 м Дніпродзержинськ</t>
  </si>
  <si>
    <t xml:space="preserve">  по  магістральному  газопрову   ШДО за період з   01.08.2016 по 31.08.2016 р.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</si>
</sst>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#,##0.000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18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81" fontId="14" fillId="0" borderId="11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7" fontId="0" fillId="0" borderId="13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/>
    </xf>
    <xf numFmtId="177" fontId="0" fillId="0" borderId="10" xfId="0" applyNumberFormat="1" applyFont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177" fontId="1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9" fontId="2" fillId="33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81" fontId="8" fillId="0" borderId="14" xfId="0" applyNumberFormat="1" applyFont="1" applyBorder="1" applyAlignment="1">
      <alignment horizontal="center"/>
    </xf>
    <xf numFmtId="181" fontId="14" fillId="0" borderId="15" xfId="0" applyNumberFormat="1" applyFont="1" applyBorder="1" applyAlignment="1">
      <alignment horizontal="center" wrapText="1"/>
    </xf>
    <xf numFmtId="2" fontId="8" fillId="0" borderId="16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top" wrapText="1"/>
    </xf>
    <xf numFmtId="178" fontId="8" fillId="0" borderId="14" xfId="0" applyNumberFormat="1" applyFont="1" applyBorder="1" applyAlignment="1">
      <alignment horizontal="center" wrapText="1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2" fontId="18" fillId="0" borderId="20" xfId="0" applyNumberFormat="1" applyFont="1" applyBorder="1" applyAlignment="1">
      <alignment horizontal="center" vertical="center" wrapText="1"/>
    </xf>
    <xf numFmtId="181" fontId="17" fillId="0" borderId="21" xfId="0" applyNumberFormat="1" applyFont="1" applyBorder="1" applyAlignment="1">
      <alignment horizontal="center" vertical="center" wrapText="1"/>
    </xf>
    <xf numFmtId="181" fontId="14" fillId="0" borderId="22" xfId="0" applyNumberFormat="1" applyFont="1" applyBorder="1" applyAlignment="1">
      <alignment horizontal="center" vertical="center" wrapText="1"/>
    </xf>
    <xf numFmtId="17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177" fontId="1" fillId="0" borderId="1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79" fontId="1" fillId="0" borderId="12" xfId="0" applyNumberFormat="1" applyFont="1" applyFill="1" applyBorder="1" applyAlignment="1">
      <alignment horizontal="center" wrapText="1"/>
    </xf>
    <xf numFmtId="177" fontId="1" fillId="0" borderId="12" xfId="0" applyNumberFormat="1" applyFont="1" applyFill="1" applyBorder="1" applyAlignment="1">
      <alignment horizontal="center" wrapText="1"/>
    </xf>
    <xf numFmtId="179" fontId="1" fillId="0" borderId="1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179" fontId="1" fillId="0" borderId="12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textRotation="90" wrapText="1"/>
    </xf>
    <xf numFmtId="0" fontId="16" fillId="0" borderId="23" xfId="0" applyFont="1" applyBorder="1" applyAlignment="1">
      <alignment horizontal="center" textRotation="90" wrapText="1"/>
    </xf>
    <xf numFmtId="0" fontId="16" fillId="0" borderId="24" xfId="0" applyFont="1" applyBorder="1" applyAlignment="1">
      <alignment horizontal="center" textRotation="90" wrapText="1"/>
    </xf>
    <xf numFmtId="0" fontId="16" fillId="0" borderId="14" xfId="0" applyFont="1" applyBorder="1" applyAlignment="1">
      <alignment horizontal="center" textRotation="90" wrapText="1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textRotation="90" wrapText="1"/>
    </xf>
    <xf numFmtId="0" fontId="16" fillId="0" borderId="24" xfId="0" applyFont="1" applyBorder="1" applyAlignment="1">
      <alignment textRotation="90" wrapText="1"/>
    </xf>
    <xf numFmtId="0" fontId="16" fillId="0" borderId="14" xfId="0" applyFont="1" applyBorder="1" applyAlignment="1">
      <alignment textRotation="90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3" fillId="0" borderId="23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51"/>
  <sheetViews>
    <sheetView tabSelected="1" zoomScalePageLayoutView="0" workbookViewId="0" topLeftCell="A4">
      <selection activeCell="O20" sqref="O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18" t="s">
        <v>4</v>
      </c>
      <c r="C1" s="18"/>
      <c r="D1" s="18"/>
      <c r="E1" s="18"/>
      <c r="F1" s="18"/>
      <c r="G1" s="18"/>
      <c r="I1" s="18"/>
      <c r="J1" s="18"/>
      <c r="K1" s="18"/>
      <c r="L1" s="18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>
      <c r="B2" s="18" t="s">
        <v>68</v>
      </c>
      <c r="C2" s="18"/>
      <c r="D2" s="18"/>
      <c r="E2" s="18"/>
      <c r="F2" s="18"/>
      <c r="G2" s="18"/>
      <c r="I2" s="18"/>
      <c r="J2" s="18"/>
      <c r="K2" s="18"/>
      <c r="L2" s="18"/>
      <c r="M2" s="3"/>
      <c r="N2" s="3"/>
      <c r="O2" s="3"/>
      <c r="P2" s="3"/>
      <c r="Q2" s="3"/>
      <c r="R2" s="3"/>
      <c r="S2" s="3"/>
      <c r="T2" s="3"/>
      <c r="U2" s="3"/>
      <c r="V2" s="3"/>
      <c r="W2" s="83"/>
      <c r="X2" s="84"/>
      <c r="Y2" s="84"/>
      <c r="Z2" s="3"/>
      <c r="AA2" s="3"/>
    </row>
    <row r="3" spans="2:27" ht="12.75">
      <c r="B3" s="24" t="s">
        <v>69</v>
      </c>
      <c r="C3" s="18"/>
      <c r="D3" s="18"/>
      <c r="E3" s="18"/>
      <c r="F3" s="18"/>
      <c r="G3" s="18"/>
      <c r="I3" s="18"/>
      <c r="J3" s="18"/>
      <c r="K3" s="18"/>
      <c r="L3" s="1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6"/>
      <c r="Y3" s="3"/>
      <c r="Z3" s="3"/>
      <c r="AA3" s="3"/>
    </row>
    <row r="4" spans="2:27" ht="12.75">
      <c r="B4" s="18" t="s">
        <v>6</v>
      </c>
      <c r="C4" s="18"/>
      <c r="D4" s="18"/>
      <c r="E4" s="18"/>
      <c r="F4" s="18"/>
      <c r="G4" s="18"/>
      <c r="I4" s="18"/>
      <c r="J4" s="18"/>
      <c r="K4" s="18"/>
      <c r="L4" s="1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18" t="s">
        <v>70</v>
      </c>
      <c r="C5" s="18"/>
      <c r="D5" s="18"/>
      <c r="E5" s="18"/>
      <c r="F5" s="18"/>
      <c r="G5" s="18"/>
      <c r="I5" s="18"/>
      <c r="J5" s="18"/>
      <c r="K5" s="18"/>
      <c r="L5" s="1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15.75" customHeight="1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</row>
    <row r="7" spans="2:27" ht="63" customHeight="1">
      <c r="B7" s="87" t="s">
        <v>104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3"/>
      <c r="AA7" s="3"/>
    </row>
    <row r="8" spans="2:27" ht="18" customHeight="1">
      <c r="B8" s="88" t="s">
        <v>105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3"/>
      <c r="AA8" s="3"/>
    </row>
    <row r="9" spans="2:29" ht="32.25" customHeight="1">
      <c r="B9" s="89" t="s">
        <v>2</v>
      </c>
      <c r="C9" s="92" t="s">
        <v>71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95" t="s">
        <v>72</v>
      </c>
      <c r="P9" s="96"/>
      <c r="Q9" s="96"/>
      <c r="R9" s="96"/>
      <c r="S9" s="96"/>
      <c r="T9" s="97"/>
      <c r="U9" s="74" t="s">
        <v>73</v>
      </c>
      <c r="V9" s="74" t="s">
        <v>74</v>
      </c>
      <c r="W9" s="77" t="s">
        <v>75</v>
      </c>
      <c r="X9" s="77" t="s">
        <v>76</v>
      </c>
      <c r="Y9" s="77" t="s">
        <v>77</v>
      </c>
      <c r="Z9" s="3"/>
      <c r="AB9" s="4"/>
      <c r="AC9"/>
    </row>
    <row r="10" spans="2:29" ht="48.75" customHeight="1">
      <c r="B10" s="90"/>
      <c r="C10" s="80" t="s">
        <v>78</v>
      </c>
      <c r="D10" s="80" t="s">
        <v>79</v>
      </c>
      <c r="E10" s="80" t="s">
        <v>80</v>
      </c>
      <c r="F10" s="80" t="s">
        <v>81</v>
      </c>
      <c r="G10" s="80" t="s">
        <v>82</v>
      </c>
      <c r="H10" s="80" t="s">
        <v>83</v>
      </c>
      <c r="I10" s="80" t="s">
        <v>84</v>
      </c>
      <c r="J10" s="80" t="s">
        <v>85</v>
      </c>
      <c r="K10" s="80" t="s">
        <v>86</v>
      </c>
      <c r="L10" s="80" t="s">
        <v>87</v>
      </c>
      <c r="M10" s="80" t="s">
        <v>88</v>
      </c>
      <c r="N10" s="80" t="s">
        <v>89</v>
      </c>
      <c r="O10" s="80" t="s">
        <v>90</v>
      </c>
      <c r="P10" s="98" t="s">
        <v>91</v>
      </c>
      <c r="Q10" s="80" t="s">
        <v>92</v>
      </c>
      <c r="R10" s="80" t="s">
        <v>93</v>
      </c>
      <c r="S10" s="80" t="s">
        <v>7</v>
      </c>
      <c r="T10" s="80" t="s">
        <v>94</v>
      </c>
      <c r="U10" s="75"/>
      <c r="V10" s="75"/>
      <c r="W10" s="78"/>
      <c r="X10" s="78"/>
      <c r="Y10" s="78"/>
      <c r="Z10" s="3"/>
      <c r="AB10" s="4"/>
      <c r="AC10"/>
    </row>
    <row r="11" spans="2:29" ht="15.75" customHeight="1">
      <c r="B11" s="9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99"/>
      <c r="Q11" s="81"/>
      <c r="R11" s="81"/>
      <c r="S11" s="81"/>
      <c r="T11" s="81"/>
      <c r="U11" s="75"/>
      <c r="V11" s="75"/>
      <c r="W11" s="78"/>
      <c r="X11" s="78"/>
      <c r="Y11" s="78"/>
      <c r="Z11" s="3"/>
      <c r="AB11" s="4"/>
      <c r="AC11"/>
    </row>
    <row r="12" spans="2:29" ht="21" customHeight="1">
      <c r="B12" s="9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100"/>
      <c r="Q12" s="82"/>
      <c r="R12" s="82"/>
      <c r="S12" s="82"/>
      <c r="T12" s="82"/>
      <c r="U12" s="76"/>
      <c r="V12" s="76"/>
      <c r="W12" s="79"/>
      <c r="X12" s="79"/>
      <c r="Y12" s="79"/>
      <c r="Z12" s="3"/>
      <c r="AB12" s="4"/>
      <c r="AC12"/>
    </row>
    <row r="13" spans="2:30" s="22" customFormat="1" ht="12.75">
      <c r="B13" s="25">
        <v>1</v>
      </c>
      <c r="C13" s="55">
        <v>94.087</v>
      </c>
      <c r="D13" s="56">
        <v>3.1995</v>
      </c>
      <c r="E13" s="55">
        <v>1.111</v>
      </c>
      <c r="F13" s="55">
        <v>0.1867</v>
      </c>
      <c r="G13" s="55">
        <v>0.2092</v>
      </c>
      <c r="H13" s="55">
        <v>0.0056</v>
      </c>
      <c r="I13" s="55">
        <v>0.0502</v>
      </c>
      <c r="J13" s="55">
        <v>0.0426</v>
      </c>
      <c r="K13" s="55">
        <v>0.0528</v>
      </c>
      <c r="L13" s="55">
        <v>0.0079</v>
      </c>
      <c r="M13" s="55">
        <v>0.809</v>
      </c>
      <c r="N13" s="55">
        <v>0.2385</v>
      </c>
      <c r="O13" s="55">
        <v>0.7177</v>
      </c>
      <c r="P13" s="57">
        <v>34.97</v>
      </c>
      <c r="Q13" s="58">
        <v>8352</v>
      </c>
      <c r="R13" s="59">
        <v>38.73</v>
      </c>
      <c r="S13" s="58">
        <v>9250</v>
      </c>
      <c r="T13" s="57">
        <v>50.17</v>
      </c>
      <c r="U13" s="60">
        <v>-9.6</v>
      </c>
      <c r="V13" s="61">
        <v>-5.6</v>
      </c>
      <c r="W13" s="62"/>
      <c r="X13" s="63"/>
      <c r="Y13" s="63"/>
      <c r="AA13" s="27">
        <f aca="true" t="shared" si="0" ref="AA13:AA43">SUM(C13:N13)</f>
        <v>100.00000000000001</v>
      </c>
      <c r="AB13" s="28" t="str">
        <f>IF(AA13=100,"ОК"," ")</f>
        <v>ОК</v>
      </c>
      <c r="AC13" s="40">
        <f>AD13*0.0041868</f>
        <v>49.498443</v>
      </c>
      <c r="AD13" s="26">
        <v>11822.5</v>
      </c>
    </row>
    <row r="14" spans="2:30" s="22" customFormat="1" ht="12.75">
      <c r="B14" s="25">
        <v>2</v>
      </c>
      <c r="C14" s="55">
        <v>94.1639</v>
      </c>
      <c r="D14" s="55">
        <v>3.1382</v>
      </c>
      <c r="E14" s="55">
        <v>1.0959</v>
      </c>
      <c r="F14" s="55">
        <v>0.1861</v>
      </c>
      <c r="G14" s="55">
        <v>0.2091</v>
      </c>
      <c r="H14" s="55">
        <v>0.0067</v>
      </c>
      <c r="I14" s="55">
        <v>0.0507</v>
      </c>
      <c r="J14" s="55">
        <v>0.0425</v>
      </c>
      <c r="K14" s="55">
        <v>0.0606</v>
      </c>
      <c r="L14" s="55">
        <v>0.008</v>
      </c>
      <c r="M14" s="55">
        <v>0.8065</v>
      </c>
      <c r="N14" s="55">
        <v>0.2317</v>
      </c>
      <c r="O14" s="55">
        <v>0.7173</v>
      </c>
      <c r="P14" s="57">
        <v>34.96</v>
      </c>
      <c r="Q14" s="58">
        <v>8350</v>
      </c>
      <c r="R14" s="59">
        <v>38.72</v>
      </c>
      <c r="S14" s="58">
        <v>9248</v>
      </c>
      <c r="T14" s="57">
        <v>50.17</v>
      </c>
      <c r="U14" s="64">
        <v>-8.4</v>
      </c>
      <c r="V14" s="63">
        <v>-4.3</v>
      </c>
      <c r="W14" s="65"/>
      <c r="X14" s="63"/>
      <c r="Y14" s="63"/>
      <c r="AA14" s="35">
        <f t="shared" si="0"/>
        <v>99.9999</v>
      </c>
      <c r="AB14" s="28" t="str">
        <f>IF(AA14=100,"ОК"," ")</f>
        <v> </v>
      </c>
      <c r="AC14" s="40">
        <f>AD14*0.0041868</f>
        <v>0</v>
      </c>
      <c r="AD14" s="26"/>
    </row>
    <row r="15" spans="2:30" s="22" customFormat="1" ht="12.75">
      <c r="B15" s="25">
        <v>3</v>
      </c>
      <c r="C15" s="56">
        <v>94.0831</v>
      </c>
      <c r="D15" s="56">
        <v>3.2015</v>
      </c>
      <c r="E15" s="55">
        <v>1.1092</v>
      </c>
      <c r="F15" s="55">
        <v>0.1846</v>
      </c>
      <c r="G15" s="55">
        <v>0.2064</v>
      </c>
      <c r="H15" s="55">
        <v>0.0055</v>
      </c>
      <c r="I15" s="55">
        <v>0.0521</v>
      </c>
      <c r="J15" s="55">
        <v>0.044</v>
      </c>
      <c r="K15" s="55">
        <v>0.0607</v>
      </c>
      <c r="L15" s="55">
        <v>0.0078</v>
      </c>
      <c r="M15" s="55">
        <v>0.8034</v>
      </c>
      <c r="N15" s="55">
        <v>0.2418</v>
      </c>
      <c r="O15" s="55">
        <v>0.7179</v>
      </c>
      <c r="P15" s="57">
        <v>34.98</v>
      </c>
      <c r="Q15" s="58">
        <v>8354</v>
      </c>
      <c r="R15" s="59">
        <v>38.74</v>
      </c>
      <c r="S15" s="58">
        <v>9253</v>
      </c>
      <c r="T15" s="57">
        <v>50.18</v>
      </c>
      <c r="U15" s="64">
        <v>-8.7</v>
      </c>
      <c r="V15" s="63">
        <v>-4.8</v>
      </c>
      <c r="W15" s="66" t="s">
        <v>106</v>
      </c>
      <c r="X15" s="63"/>
      <c r="Y15" s="63"/>
      <c r="AA15" s="35">
        <f t="shared" si="0"/>
        <v>100.00009999999999</v>
      </c>
      <c r="AB15" s="28" t="str">
        <f>IF(AA15=100,"ОК"," ")</f>
        <v> </v>
      </c>
      <c r="AC15" s="40">
        <f>AD15*0.0041868</f>
        <v>0</v>
      </c>
      <c r="AD15" s="26"/>
    </row>
    <row r="16" spans="2:30" s="22" customFormat="1" ht="12.75">
      <c r="B16" s="25">
        <v>4</v>
      </c>
      <c r="C16" s="67">
        <v>94.1485</v>
      </c>
      <c r="D16" s="67">
        <v>3.1897</v>
      </c>
      <c r="E16" s="67">
        <v>1.0949</v>
      </c>
      <c r="F16" s="67">
        <v>0.1798</v>
      </c>
      <c r="G16" s="67">
        <v>0.1978</v>
      </c>
      <c r="H16" s="67">
        <v>0.0058</v>
      </c>
      <c r="I16" s="67">
        <v>0.0522</v>
      </c>
      <c r="J16" s="67">
        <v>0.044</v>
      </c>
      <c r="K16" s="67">
        <v>0.0643</v>
      </c>
      <c r="L16" s="67">
        <v>0.0082</v>
      </c>
      <c r="M16" s="67">
        <v>0.7715</v>
      </c>
      <c r="N16" s="67">
        <v>0.2434</v>
      </c>
      <c r="O16" s="67">
        <v>0.7174</v>
      </c>
      <c r="P16" s="59">
        <v>34.97</v>
      </c>
      <c r="Q16" s="58">
        <v>8353</v>
      </c>
      <c r="R16" s="59">
        <v>38.73</v>
      </c>
      <c r="S16" s="58">
        <v>9252</v>
      </c>
      <c r="T16" s="59">
        <v>50.19</v>
      </c>
      <c r="U16" s="68">
        <v>-9.3</v>
      </c>
      <c r="V16" s="63">
        <v>-5.2</v>
      </c>
      <c r="W16" s="66"/>
      <c r="X16" s="63"/>
      <c r="Y16" s="63"/>
      <c r="AA16" s="27">
        <f t="shared" si="0"/>
        <v>100.00009999999999</v>
      </c>
      <c r="AB16" s="28" t="str">
        <f>IF(AA16=100,"ОК"," ")</f>
        <v> </v>
      </c>
      <c r="AC16" s="40">
        <f aca="true" t="shared" si="1" ref="AC16:AC43">AD16*0.0041868</f>
        <v>49.9401504</v>
      </c>
      <c r="AD16" s="26">
        <v>11928</v>
      </c>
    </row>
    <row r="17" spans="2:30" s="22" customFormat="1" ht="12.75">
      <c r="B17" s="25">
        <v>5</v>
      </c>
      <c r="C17" s="67">
        <v>94.6108</v>
      </c>
      <c r="D17" s="67">
        <v>3.0159</v>
      </c>
      <c r="E17" s="67">
        <v>1.0261</v>
      </c>
      <c r="F17" s="67">
        <v>0.1728</v>
      </c>
      <c r="G17" s="67">
        <v>0.1782</v>
      </c>
      <c r="H17" s="67">
        <v>0.0055</v>
      </c>
      <c r="I17" s="67">
        <v>0.0394</v>
      </c>
      <c r="J17" s="67">
        <v>0.0318</v>
      </c>
      <c r="K17" s="67">
        <v>0.0336</v>
      </c>
      <c r="L17" s="67">
        <v>0.0082</v>
      </c>
      <c r="M17" s="67">
        <v>0.6479</v>
      </c>
      <c r="N17" s="67">
        <v>0.2297</v>
      </c>
      <c r="O17" s="67">
        <v>0.7129</v>
      </c>
      <c r="P17" s="59">
        <v>34.85</v>
      </c>
      <c r="Q17" s="58">
        <v>8324</v>
      </c>
      <c r="R17" s="59">
        <v>38.61</v>
      </c>
      <c r="S17" s="58">
        <v>9221</v>
      </c>
      <c r="T17" s="59">
        <v>50.18</v>
      </c>
      <c r="U17" s="68">
        <v>-9</v>
      </c>
      <c r="V17" s="68">
        <v>-5.1</v>
      </c>
      <c r="W17" s="66"/>
      <c r="X17" s="63"/>
      <c r="Y17" s="63"/>
      <c r="AA17" s="27">
        <f t="shared" si="0"/>
        <v>99.99990000000001</v>
      </c>
      <c r="AB17" s="28" t="str">
        <f>IF(AA17=100,"ОК"," ")</f>
        <v> </v>
      </c>
      <c r="AC17" s="40">
        <f t="shared" si="1"/>
        <v>49.9296834</v>
      </c>
      <c r="AD17" s="26">
        <v>11925.5</v>
      </c>
    </row>
    <row r="18" spans="2:30" s="22" customFormat="1" ht="12.75">
      <c r="B18" s="25">
        <v>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59"/>
      <c r="Q18" s="58"/>
      <c r="R18" s="59"/>
      <c r="S18" s="58"/>
      <c r="T18" s="59"/>
      <c r="U18" s="63"/>
      <c r="V18" s="63"/>
      <c r="W18" s="66"/>
      <c r="X18" s="63"/>
      <c r="Y18" s="63"/>
      <c r="AA18" s="27">
        <f t="shared" si="0"/>
        <v>0</v>
      </c>
      <c r="AB18" s="28"/>
      <c r="AC18" s="40">
        <f t="shared" si="1"/>
        <v>49.9024692</v>
      </c>
      <c r="AD18" s="26">
        <v>11919</v>
      </c>
    </row>
    <row r="19" spans="2:30" s="22" customFormat="1" ht="12.75">
      <c r="B19" s="25">
        <v>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59"/>
      <c r="Q19" s="58"/>
      <c r="R19" s="59"/>
      <c r="S19" s="58"/>
      <c r="T19" s="59"/>
      <c r="U19" s="63"/>
      <c r="V19" s="63"/>
      <c r="W19" s="66"/>
      <c r="X19" s="63"/>
      <c r="Y19" s="63"/>
      <c r="AA19" s="27">
        <f t="shared" si="0"/>
        <v>0</v>
      </c>
      <c r="AB19" s="28"/>
      <c r="AC19" s="40">
        <f t="shared" si="1"/>
        <v>49.87860444</v>
      </c>
      <c r="AD19" s="26">
        <v>11913.3</v>
      </c>
    </row>
    <row r="20" spans="2:30" s="22" customFormat="1" ht="12.75">
      <c r="B20" s="25">
        <v>8</v>
      </c>
      <c r="C20" s="67">
        <v>94.4818</v>
      </c>
      <c r="D20" s="67">
        <v>3.1313</v>
      </c>
      <c r="E20" s="67">
        <v>1.058</v>
      </c>
      <c r="F20" s="67">
        <v>0.1718</v>
      </c>
      <c r="G20" s="67">
        <v>0.1748</v>
      </c>
      <c r="H20" s="67">
        <v>0.0055</v>
      </c>
      <c r="I20" s="67">
        <v>0.0361</v>
      </c>
      <c r="J20" s="67">
        <v>0.0284</v>
      </c>
      <c r="K20" s="67">
        <v>0.0238</v>
      </c>
      <c r="L20" s="67">
        <v>0.0082</v>
      </c>
      <c r="M20" s="67">
        <v>0.6422</v>
      </c>
      <c r="N20" s="67">
        <v>0.238</v>
      </c>
      <c r="O20" s="67">
        <v>0.7135</v>
      </c>
      <c r="P20" s="59">
        <v>34.87</v>
      </c>
      <c r="Q20" s="58">
        <v>8329</v>
      </c>
      <c r="R20" s="59">
        <v>38.63</v>
      </c>
      <c r="S20" s="58">
        <v>9227</v>
      </c>
      <c r="T20" s="59">
        <v>50.19</v>
      </c>
      <c r="U20" s="63">
        <v>-12.4</v>
      </c>
      <c r="V20" s="63">
        <v>-8.8</v>
      </c>
      <c r="W20" s="66"/>
      <c r="X20" s="63"/>
      <c r="Y20" s="63"/>
      <c r="AA20" s="27">
        <f t="shared" si="0"/>
        <v>99.99990000000003</v>
      </c>
      <c r="AB20" s="28"/>
      <c r="AC20" s="40">
        <f t="shared" si="1"/>
        <v>0</v>
      </c>
      <c r="AD20" s="26"/>
    </row>
    <row r="21" spans="2:30" s="22" customFormat="1" ht="12.75">
      <c r="B21" s="25">
        <v>9</v>
      </c>
      <c r="C21" s="67">
        <v>94.5644</v>
      </c>
      <c r="D21" s="67">
        <v>3.081</v>
      </c>
      <c r="E21" s="67">
        <v>1.0392</v>
      </c>
      <c r="F21" s="67">
        <v>0.1672</v>
      </c>
      <c r="G21" s="67">
        <v>0.1704</v>
      </c>
      <c r="H21" s="67">
        <v>0.0056</v>
      </c>
      <c r="I21" s="67">
        <v>0.0358</v>
      </c>
      <c r="J21" s="67">
        <v>0.0287</v>
      </c>
      <c r="K21" s="67">
        <v>0.0308</v>
      </c>
      <c r="L21" s="67">
        <v>0.0082</v>
      </c>
      <c r="M21" s="67">
        <v>0.6381</v>
      </c>
      <c r="N21" s="67">
        <v>0.2306</v>
      </c>
      <c r="O21" s="67">
        <v>0.7129</v>
      </c>
      <c r="P21" s="59">
        <v>34.86</v>
      </c>
      <c r="Q21" s="58">
        <v>8325</v>
      </c>
      <c r="R21" s="59">
        <v>38.61</v>
      </c>
      <c r="S21" s="58">
        <v>9222</v>
      </c>
      <c r="T21" s="59">
        <v>50.19</v>
      </c>
      <c r="U21" s="68">
        <v>-12</v>
      </c>
      <c r="V21" s="63">
        <v>-8.6</v>
      </c>
      <c r="W21" s="62"/>
      <c r="X21" s="63">
        <v>0.0039</v>
      </c>
      <c r="Y21" s="69" t="s">
        <v>107</v>
      </c>
      <c r="AA21" s="27">
        <f t="shared" si="0"/>
        <v>99.99999999999999</v>
      </c>
      <c r="AB21" s="28"/>
      <c r="AC21" s="40">
        <f t="shared" si="1"/>
        <v>49.8940956</v>
      </c>
      <c r="AD21" s="26">
        <v>11917</v>
      </c>
    </row>
    <row r="22" spans="2:30" s="22" customFormat="1" ht="12.75">
      <c r="B22" s="25">
        <v>10</v>
      </c>
      <c r="C22" s="67">
        <v>94.7403</v>
      </c>
      <c r="D22" s="67">
        <v>2.9688</v>
      </c>
      <c r="E22" s="67">
        <v>1.0035</v>
      </c>
      <c r="F22" s="67">
        <v>0.1619</v>
      </c>
      <c r="G22" s="67">
        <v>0.1645</v>
      </c>
      <c r="H22" s="67">
        <v>0.0065</v>
      </c>
      <c r="I22" s="67">
        <v>0.0389</v>
      </c>
      <c r="J22" s="67">
        <v>0.0302</v>
      </c>
      <c r="K22" s="67">
        <v>0.0223</v>
      </c>
      <c r="L22" s="67">
        <v>0.0084</v>
      </c>
      <c r="M22" s="67">
        <v>0.6374</v>
      </c>
      <c r="N22" s="67">
        <v>0.2174</v>
      </c>
      <c r="O22" s="67">
        <v>0.7113</v>
      </c>
      <c r="P22" s="59">
        <v>34.7987</v>
      </c>
      <c r="Q22" s="58">
        <v>8312</v>
      </c>
      <c r="R22" s="59">
        <v>38.55</v>
      </c>
      <c r="S22" s="58">
        <v>9208</v>
      </c>
      <c r="T22" s="59">
        <v>50.16</v>
      </c>
      <c r="U22" s="68">
        <v>-11</v>
      </c>
      <c r="V22" s="63">
        <v>-7.6</v>
      </c>
      <c r="W22" s="66"/>
      <c r="X22" s="63"/>
      <c r="Y22" s="67"/>
      <c r="AA22" s="27">
        <f t="shared" si="0"/>
        <v>100.0001</v>
      </c>
      <c r="AB22" s="28"/>
      <c r="AC22" s="40">
        <f t="shared" si="1"/>
        <v>0</v>
      </c>
      <c r="AD22" s="26"/>
    </row>
    <row r="23" spans="2:30" s="22" customFormat="1" ht="12.75">
      <c r="B23" s="25">
        <v>11</v>
      </c>
      <c r="C23" s="67">
        <v>94.7261</v>
      </c>
      <c r="D23" s="67">
        <v>2.9823</v>
      </c>
      <c r="E23" s="67">
        <v>1.0006</v>
      </c>
      <c r="F23" s="67">
        <v>0.1621</v>
      </c>
      <c r="G23" s="67">
        <v>0.1662</v>
      </c>
      <c r="H23" s="67">
        <v>0.0056</v>
      </c>
      <c r="I23" s="67">
        <v>0.0372</v>
      </c>
      <c r="J23" s="67">
        <v>0.0279</v>
      </c>
      <c r="K23" s="67">
        <v>0.0235</v>
      </c>
      <c r="L23" s="67">
        <v>0.0081</v>
      </c>
      <c r="M23" s="67">
        <v>0.6398</v>
      </c>
      <c r="N23" s="67">
        <v>0.2206</v>
      </c>
      <c r="O23" s="67">
        <v>0.7114</v>
      </c>
      <c r="P23" s="59">
        <v>34.797</v>
      </c>
      <c r="Q23" s="58">
        <v>8311</v>
      </c>
      <c r="R23" s="59">
        <v>38.5493</v>
      </c>
      <c r="S23" s="58">
        <v>9207</v>
      </c>
      <c r="T23" s="59">
        <v>50.16</v>
      </c>
      <c r="U23" s="63">
        <v>-11.5</v>
      </c>
      <c r="V23" s="68">
        <v>-7.3</v>
      </c>
      <c r="W23" s="62"/>
      <c r="X23" s="63"/>
      <c r="Y23" s="63"/>
      <c r="AA23" s="27">
        <f t="shared" si="0"/>
        <v>100</v>
      </c>
      <c r="AB23" s="28"/>
      <c r="AC23" s="40">
        <f t="shared" si="1"/>
        <v>0</v>
      </c>
      <c r="AD23" s="26"/>
    </row>
    <row r="24" spans="2:30" s="22" customFormat="1" ht="12.75">
      <c r="B24" s="25">
        <v>12</v>
      </c>
      <c r="C24" s="67">
        <v>94.7911</v>
      </c>
      <c r="D24" s="67">
        <v>2.9319</v>
      </c>
      <c r="E24" s="67">
        <v>0.9827</v>
      </c>
      <c r="F24" s="67">
        <v>0.1611</v>
      </c>
      <c r="G24" s="67">
        <v>0.1649</v>
      </c>
      <c r="H24" s="67">
        <v>0.0031</v>
      </c>
      <c r="I24" s="67">
        <v>0.0322</v>
      </c>
      <c r="J24" s="67">
        <v>0.0254</v>
      </c>
      <c r="K24" s="67">
        <v>0.0264</v>
      </c>
      <c r="L24" s="67">
        <v>0.0088</v>
      </c>
      <c r="M24" s="67">
        <v>0.657</v>
      </c>
      <c r="N24" s="67">
        <v>0.2154</v>
      </c>
      <c r="O24" s="67">
        <v>0.7107</v>
      </c>
      <c r="P24" s="59">
        <v>34.76</v>
      </c>
      <c r="Q24" s="58">
        <v>8303</v>
      </c>
      <c r="R24" s="59">
        <v>38.51</v>
      </c>
      <c r="S24" s="58">
        <v>9198</v>
      </c>
      <c r="T24" s="59">
        <v>50.13</v>
      </c>
      <c r="U24" s="68">
        <v>-12.4</v>
      </c>
      <c r="V24" s="63">
        <v>-7.7</v>
      </c>
      <c r="W24" s="65"/>
      <c r="X24" s="63"/>
      <c r="Y24" s="63"/>
      <c r="AA24" s="27">
        <f t="shared" si="0"/>
        <v>100</v>
      </c>
      <c r="AB24" s="28"/>
      <c r="AC24" s="40">
        <f t="shared" si="1"/>
        <v>0</v>
      </c>
      <c r="AD24" s="26"/>
    </row>
    <row r="25" spans="2:30" s="22" customFormat="1" ht="12.75">
      <c r="B25" s="25">
        <v>13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59"/>
      <c r="Q25" s="58"/>
      <c r="R25" s="59"/>
      <c r="S25" s="58"/>
      <c r="T25" s="59"/>
      <c r="U25" s="63"/>
      <c r="V25" s="63"/>
      <c r="W25" s="62"/>
      <c r="X25" s="63"/>
      <c r="Y25" s="63"/>
      <c r="AA25" s="27">
        <f t="shared" si="0"/>
        <v>0</v>
      </c>
      <c r="AB25" s="28"/>
      <c r="AC25" s="40">
        <f t="shared" si="1"/>
        <v>0</v>
      </c>
      <c r="AD25" s="26"/>
    </row>
    <row r="26" spans="2:30" s="22" customFormat="1" ht="12.75">
      <c r="B26" s="25">
        <v>14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59"/>
      <c r="Q26" s="58"/>
      <c r="R26" s="59"/>
      <c r="S26" s="58"/>
      <c r="T26" s="59"/>
      <c r="U26" s="68"/>
      <c r="V26" s="68"/>
      <c r="W26" s="66"/>
      <c r="X26" s="63"/>
      <c r="Y26" s="63"/>
      <c r="AA26" s="27">
        <f t="shared" si="0"/>
        <v>0</v>
      </c>
      <c r="AB26" s="28"/>
      <c r="AC26" s="40">
        <f t="shared" si="1"/>
        <v>0</v>
      </c>
      <c r="AD26" s="26"/>
    </row>
    <row r="27" spans="2:30" s="22" customFormat="1" ht="12.75">
      <c r="B27" s="25">
        <v>15</v>
      </c>
      <c r="C27" s="67">
        <v>94.8899</v>
      </c>
      <c r="D27" s="67">
        <v>2.8436</v>
      </c>
      <c r="E27" s="67">
        <v>0.9548</v>
      </c>
      <c r="F27" s="67">
        <v>0.161</v>
      </c>
      <c r="G27" s="67">
        <v>0.1652</v>
      </c>
      <c r="H27" s="67">
        <v>0.0025</v>
      </c>
      <c r="I27" s="67">
        <v>0.0311</v>
      </c>
      <c r="J27" s="67">
        <v>0.0235</v>
      </c>
      <c r="K27" s="67">
        <v>0.0282</v>
      </c>
      <c r="L27" s="67">
        <v>0.0091</v>
      </c>
      <c r="M27" s="67">
        <v>0.6819</v>
      </c>
      <c r="N27" s="67">
        <v>0.2093</v>
      </c>
      <c r="O27" s="67">
        <v>0.7099</v>
      </c>
      <c r="P27" s="59">
        <v>34.7165</v>
      </c>
      <c r="Q27" s="58">
        <v>8292</v>
      </c>
      <c r="R27" s="59">
        <v>38.4627</v>
      </c>
      <c r="S27" s="58">
        <v>9187</v>
      </c>
      <c r="T27" s="59">
        <v>50.0997</v>
      </c>
      <c r="U27" s="63">
        <v>-12</v>
      </c>
      <c r="V27" s="63">
        <v>-7.1</v>
      </c>
      <c r="W27" s="66"/>
      <c r="X27" s="63"/>
      <c r="Y27" s="67"/>
      <c r="AA27" s="27">
        <f t="shared" si="0"/>
        <v>100.00009999999999</v>
      </c>
      <c r="AB27" s="28" t="str">
        <f>IF(AA27=100,"ОК"," ")</f>
        <v> </v>
      </c>
      <c r="AC27" s="40">
        <f t="shared" si="1"/>
        <v>0</v>
      </c>
      <c r="AD27" s="26"/>
    </row>
    <row r="28" spans="2:30" s="22" customFormat="1" ht="12.75">
      <c r="B28" s="29">
        <v>16</v>
      </c>
      <c r="C28" s="67">
        <v>94.5708</v>
      </c>
      <c r="D28" s="67">
        <v>2.9728</v>
      </c>
      <c r="E28" s="67">
        <v>0.9838</v>
      </c>
      <c r="F28" s="67">
        <v>0.1619</v>
      </c>
      <c r="G28" s="67">
        <v>0.1729</v>
      </c>
      <c r="H28" s="67">
        <v>0.0028</v>
      </c>
      <c r="I28" s="67">
        <v>0.0354</v>
      </c>
      <c r="J28" s="67">
        <v>0.0294</v>
      </c>
      <c r="K28" s="67">
        <v>0.0437</v>
      </c>
      <c r="L28" s="67">
        <v>0.0089</v>
      </c>
      <c r="M28" s="67">
        <v>0.7962</v>
      </c>
      <c r="N28" s="67">
        <v>0.2214</v>
      </c>
      <c r="O28" s="67">
        <v>0.7126</v>
      </c>
      <c r="P28" s="59">
        <v>34.7607</v>
      </c>
      <c r="Q28" s="58">
        <v>8302</v>
      </c>
      <c r="R28" s="59">
        <v>38.5085</v>
      </c>
      <c r="S28" s="58">
        <v>9198</v>
      </c>
      <c r="T28" s="59">
        <v>50.0655</v>
      </c>
      <c r="U28" s="68">
        <v>-13.6</v>
      </c>
      <c r="V28" s="68">
        <v>-9.7</v>
      </c>
      <c r="W28" s="70"/>
      <c r="X28" s="63"/>
      <c r="Y28" s="67"/>
      <c r="AA28" s="27">
        <f t="shared" si="0"/>
        <v>100</v>
      </c>
      <c r="AB28" s="28" t="str">
        <f>IF(AA28=100,"ОК"," ")</f>
        <v>ОК</v>
      </c>
      <c r="AC28" s="40">
        <f t="shared" si="1"/>
        <v>0</v>
      </c>
      <c r="AD28" s="26"/>
    </row>
    <row r="29" spans="2:30" s="22" customFormat="1" ht="12.75">
      <c r="B29" s="29">
        <v>17</v>
      </c>
      <c r="C29" s="67">
        <v>94.8376</v>
      </c>
      <c r="D29" s="67">
        <v>2.8733</v>
      </c>
      <c r="E29" s="67">
        <v>0.9585</v>
      </c>
      <c r="F29" s="67">
        <v>0.1609</v>
      </c>
      <c r="G29" s="67">
        <v>0.1664</v>
      </c>
      <c r="H29" s="67">
        <v>0.0026</v>
      </c>
      <c r="I29" s="67">
        <v>0.0334</v>
      </c>
      <c r="J29" s="67">
        <v>0.0272</v>
      </c>
      <c r="K29" s="67">
        <v>0.0356</v>
      </c>
      <c r="L29" s="67">
        <v>0.009</v>
      </c>
      <c r="M29" s="67">
        <v>0.6777</v>
      </c>
      <c r="N29" s="67">
        <v>0.2178</v>
      </c>
      <c r="O29" s="67">
        <v>0.7106</v>
      </c>
      <c r="P29" s="59">
        <v>34.74</v>
      </c>
      <c r="Q29" s="58">
        <v>8298</v>
      </c>
      <c r="R29" s="59">
        <v>38.4896</v>
      </c>
      <c r="S29" s="58">
        <v>9193</v>
      </c>
      <c r="T29" s="59">
        <v>50.1108</v>
      </c>
      <c r="U29" s="63">
        <v>-13.2</v>
      </c>
      <c r="V29" s="63">
        <v>-9.5</v>
      </c>
      <c r="W29" s="70"/>
      <c r="X29" s="63"/>
      <c r="Y29" s="67"/>
      <c r="AA29" s="27">
        <f t="shared" si="0"/>
        <v>99.99999999999999</v>
      </c>
      <c r="AB29" s="28" t="str">
        <f>IF(AA29=100,"ОК"," ")</f>
        <v>ОК</v>
      </c>
      <c r="AC29" s="40">
        <f t="shared" si="1"/>
        <v>0</v>
      </c>
      <c r="AD29" s="26"/>
    </row>
    <row r="30" spans="2:30" s="22" customFormat="1" ht="12.75">
      <c r="B30" s="29">
        <v>18</v>
      </c>
      <c r="C30" s="67">
        <v>94.9369</v>
      </c>
      <c r="D30" s="67">
        <v>2.8088</v>
      </c>
      <c r="E30" s="67">
        <v>0.9413</v>
      </c>
      <c r="F30" s="67">
        <v>0.1585</v>
      </c>
      <c r="G30" s="67">
        <v>0.1641</v>
      </c>
      <c r="H30" s="67">
        <v>0.0026</v>
      </c>
      <c r="I30" s="67">
        <v>0.0335</v>
      </c>
      <c r="J30" s="67">
        <v>0.027</v>
      </c>
      <c r="K30" s="67">
        <v>0.0291</v>
      </c>
      <c r="L30" s="67">
        <v>0.0087</v>
      </c>
      <c r="M30" s="67">
        <v>0.671</v>
      </c>
      <c r="N30" s="67">
        <v>0.2184</v>
      </c>
      <c r="O30" s="67">
        <v>0.7097</v>
      </c>
      <c r="P30" s="59">
        <v>34.7058</v>
      </c>
      <c r="Q30" s="58">
        <v>8289</v>
      </c>
      <c r="R30" s="59">
        <v>38.4513</v>
      </c>
      <c r="S30" s="58">
        <v>9184</v>
      </c>
      <c r="T30" s="59">
        <v>50.0921</v>
      </c>
      <c r="U30" s="63">
        <v>-13</v>
      </c>
      <c r="V30" s="63">
        <v>-9.2</v>
      </c>
      <c r="W30" s="70" t="s">
        <v>106</v>
      </c>
      <c r="X30" s="63"/>
      <c r="Y30" s="67"/>
      <c r="AA30" s="27">
        <f t="shared" si="0"/>
        <v>99.99990000000003</v>
      </c>
      <c r="AB30" s="28"/>
      <c r="AC30" s="40">
        <f t="shared" si="1"/>
        <v>0</v>
      </c>
      <c r="AD30" s="26"/>
    </row>
    <row r="31" spans="2:30" s="22" customFormat="1" ht="12.75">
      <c r="B31" s="29">
        <v>19</v>
      </c>
      <c r="C31" s="67">
        <v>95.0365</v>
      </c>
      <c r="D31" s="67">
        <v>2.7427</v>
      </c>
      <c r="E31" s="67">
        <v>0.9226</v>
      </c>
      <c r="F31" s="67">
        <v>0.1542</v>
      </c>
      <c r="G31" s="67">
        <v>0.1593</v>
      </c>
      <c r="H31" s="67">
        <v>0.0025</v>
      </c>
      <c r="I31" s="67">
        <v>0.0328</v>
      </c>
      <c r="J31" s="67">
        <v>0.0251</v>
      </c>
      <c r="K31" s="67">
        <v>0.0294</v>
      </c>
      <c r="L31" s="67">
        <v>0.009</v>
      </c>
      <c r="M31" s="67">
        <v>0.6797</v>
      </c>
      <c r="N31" s="67">
        <v>0.2062</v>
      </c>
      <c r="O31" s="67">
        <v>0.7088</v>
      </c>
      <c r="P31" s="59">
        <v>34.6703</v>
      </c>
      <c r="Q31" s="58">
        <v>8281</v>
      </c>
      <c r="R31" s="59">
        <v>38.4132</v>
      </c>
      <c r="S31" s="58">
        <v>9175</v>
      </c>
      <c r="T31" s="59">
        <v>50.0751</v>
      </c>
      <c r="U31" s="63">
        <v>-13.3</v>
      </c>
      <c r="V31" s="68">
        <v>-7</v>
      </c>
      <c r="W31" s="65"/>
      <c r="X31" s="63"/>
      <c r="Y31" s="67"/>
      <c r="AA31" s="27">
        <f t="shared" si="0"/>
        <v>99.99999999999999</v>
      </c>
      <c r="AB31" s="28"/>
      <c r="AC31" s="40">
        <f t="shared" si="1"/>
        <v>0</v>
      </c>
      <c r="AD31" s="26"/>
    </row>
    <row r="32" spans="2:30" s="22" customFormat="1" ht="12.75">
      <c r="B32" s="29">
        <v>20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59"/>
      <c r="Q32" s="58"/>
      <c r="R32" s="59"/>
      <c r="S32" s="58"/>
      <c r="T32" s="59"/>
      <c r="U32" s="68"/>
      <c r="V32" s="63"/>
      <c r="W32" s="66"/>
      <c r="X32" s="63"/>
      <c r="Y32" s="67"/>
      <c r="AA32" s="27">
        <f t="shared" si="0"/>
        <v>0</v>
      </c>
      <c r="AB32" s="28"/>
      <c r="AC32" s="40">
        <f t="shared" si="1"/>
        <v>0</v>
      </c>
      <c r="AD32" s="26"/>
    </row>
    <row r="33" spans="2:30" s="22" customFormat="1" ht="12.75">
      <c r="B33" s="29">
        <v>21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59"/>
      <c r="Q33" s="58"/>
      <c r="R33" s="59"/>
      <c r="S33" s="58"/>
      <c r="T33" s="59"/>
      <c r="U33" s="68"/>
      <c r="V33" s="63"/>
      <c r="W33" s="66"/>
      <c r="X33" s="63"/>
      <c r="Y33" s="67"/>
      <c r="AA33" s="27">
        <f t="shared" si="0"/>
        <v>0</v>
      </c>
      <c r="AB33" s="28"/>
      <c r="AC33" s="40">
        <f t="shared" si="1"/>
        <v>0</v>
      </c>
      <c r="AD33" s="26"/>
    </row>
    <row r="34" spans="2:30" s="22" customFormat="1" ht="12.75">
      <c r="B34" s="29">
        <v>22</v>
      </c>
      <c r="C34" s="67">
        <v>95.0645</v>
      </c>
      <c r="D34" s="67">
        <v>2.7561</v>
      </c>
      <c r="E34" s="67">
        <v>0.9172</v>
      </c>
      <c r="F34" s="67">
        <v>0.1477</v>
      </c>
      <c r="G34" s="67">
        <v>0.1527</v>
      </c>
      <c r="H34" s="67">
        <v>0.0024</v>
      </c>
      <c r="I34" s="67">
        <v>0.0253</v>
      </c>
      <c r="J34" s="67">
        <v>0.0181</v>
      </c>
      <c r="K34" s="67">
        <v>0.0247</v>
      </c>
      <c r="L34" s="67">
        <v>0.009</v>
      </c>
      <c r="M34" s="67">
        <v>0.6777</v>
      </c>
      <c r="N34" s="67">
        <v>0.2046</v>
      </c>
      <c r="O34" s="67">
        <v>0.708</v>
      </c>
      <c r="P34" s="59">
        <v>34.6408</v>
      </c>
      <c r="Q34" s="58">
        <v>8274</v>
      </c>
      <c r="R34" s="59">
        <v>38.3818</v>
      </c>
      <c r="S34" s="58">
        <v>9167</v>
      </c>
      <c r="T34" s="59">
        <v>50.0597</v>
      </c>
      <c r="U34" s="63">
        <v>-13.2</v>
      </c>
      <c r="V34" s="63">
        <v>-6.3</v>
      </c>
      <c r="W34" s="62"/>
      <c r="X34" s="63"/>
      <c r="Y34" s="67"/>
      <c r="AA34" s="27">
        <f t="shared" si="0"/>
        <v>99.99999999999999</v>
      </c>
      <c r="AB34" s="28"/>
      <c r="AC34" s="40">
        <f t="shared" si="1"/>
        <v>0</v>
      </c>
      <c r="AD34" s="26"/>
    </row>
    <row r="35" spans="2:30" s="22" customFormat="1" ht="12.75">
      <c r="B35" s="29">
        <v>23</v>
      </c>
      <c r="C35" s="67">
        <v>95.0636</v>
      </c>
      <c r="D35" s="67">
        <v>2.7735</v>
      </c>
      <c r="E35" s="67">
        <v>0.9092</v>
      </c>
      <c r="F35" s="67">
        <v>0.1465</v>
      </c>
      <c r="G35" s="67">
        <v>0.1519</v>
      </c>
      <c r="H35" s="67">
        <v>0.0025</v>
      </c>
      <c r="I35" s="67">
        <v>0.0245</v>
      </c>
      <c r="J35" s="67">
        <v>0.0202</v>
      </c>
      <c r="K35" s="67">
        <v>0.0255</v>
      </c>
      <c r="L35" s="67">
        <v>0.0088</v>
      </c>
      <c r="M35" s="67">
        <v>0.6684</v>
      </c>
      <c r="N35" s="67">
        <v>0.2054</v>
      </c>
      <c r="O35" s="67">
        <v>0.708</v>
      </c>
      <c r="P35" s="59">
        <v>34.645</v>
      </c>
      <c r="Q35" s="58">
        <v>8275</v>
      </c>
      <c r="R35" s="59">
        <v>38.3864</v>
      </c>
      <c r="S35" s="58">
        <v>9168</v>
      </c>
      <c r="T35" s="59">
        <v>50.055</v>
      </c>
      <c r="U35" s="68">
        <v>-12.8</v>
      </c>
      <c r="V35" s="68">
        <v>-6</v>
      </c>
      <c r="W35" s="66"/>
      <c r="X35" s="63"/>
      <c r="Y35" s="67"/>
      <c r="AA35" s="27">
        <f>SUM(C37:N37)</f>
        <v>99.99999999999999</v>
      </c>
      <c r="AB35" s="28"/>
      <c r="AC35" s="40">
        <f t="shared" si="1"/>
        <v>0</v>
      </c>
      <c r="AD35" s="26"/>
    </row>
    <row r="36" spans="2:30" s="22" customFormat="1" ht="12.75">
      <c r="B36" s="29">
        <v>24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59"/>
      <c r="Q36" s="58"/>
      <c r="R36" s="59"/>
      <c r="S36" s="58"/>
      <c r="T36" s="59"/>
      <c r="U36" s="63"/>
      <c r="V36" s="63"/>
      <c r="W36" s="66"/>
      <c r="X36" s="63"/>
      <c r="Y36" s="63"/>
      <c r="AA36" s="27">
        <f t="shared" si="0"/>
        <v>0</v>
      </c>
      <c r="AB36" s="28" t="str">
        <f>IF(AA36=100,"ОК"," ")</f>
        <v> </v>
      </c>
      <c r="AC36" s="40">
        <f t="shared" si="1"/>
        <v>0</v>
      </c>
      <c r="AD36" s="26"/>
    </row>
    <row r="37" spans="2:30" s="22" customFormat="1" ht="12.75">
      <c r="B37" s="29">
        <v>25</v>
      </c>
      <c r="C37" s="67">
        <v>95.0357</v>
      </c>
      <c r="D37" s="67">
        <v>2.7808</v>
      </c>
      <c r="E37" s="67">
        <v>0.9083</v>
      </c>
      <c r="F37" s="67">
        <v>0.1478</v>
      </c>
      <c r="G37" s="67">
        <v>0.1528</v>
      </c>
      <c r="H37" s="67">
        <v>0.0025</v>
      </c>
      <c r="I37" s="67">
        <v>0.0329</v>
      </c>
      <c r="J37" s="67">
        <v>0.0234</v>
      </c>
      <c r="K37" s="67">
        <v>0.0279</v>
      </c>
      <c r="L37" s="67">
        <v>0.0088</v>
      </c>
      <c r="M37" s="67">
        <v>0.6719</v>
      </c>
      <c r="N37" s="67">
        <v>0.2072</v>
      </c>
      <c r="O37" s="67">
        <v>0.7085</v>
      </c>
      <c r="P37" s="59">
        <v>34.66</v>
      </c>
      <c r="Q37" s="58">
        <v>8279</v>
      </c>
      <c r="R37" s="59">
        <v>38.4</v>
      </c>
      <c r="S37" s="58">
        <v>9173</v>
      </c>
      <c r="T37" s="59">
        <v>50.07</v>
      </c>
      <c r="U37" s="63">
        <v>-13.6</v>
      </c>
      <c r="V37" s="63">
        <v>-6.9</v>
      </c>
      <c r="W37" s="66"/>
      <c r="X37" s="63"/>
      <c r="Y37" s="63"/>
      <c r="AA37" s="27">
        <f>SUM(C39:N39)</f>
        <v>0</v>
      </c>
      <c r="AB37" s="28" t="str">
        <f>IF(AA37=100,"ОК"," ")</f>
        <v> </v>
      </c>
      <c r="AC37" s="40">
        <f t="shared" si="1"/>
        <v>0</v>
      </c>
      <c r="AD37" s="26"/>
    </row>
    <row r="38" spans="2:30" s="22" customFormat="1" ht="12.75">
      <c r="B38" s="29">
        <v>26</v>
      </c>
      <c r="C38" s="67">
        <v>94.938</v>
      </c>
      <c r="D38" s="67">
        <v>2.8515</v>
      </c>
      <c r="E38" s="67">
        <v>0.9262</v>
      </c>
      <c r="F38" s="67">
        <v>0.1509</v>
      </c>
      <c r="G38" s="67">
        <v>0.1553</v>
      </c>
      <c r="H38" s="67">
        <v>0.0025</v>
      </c>
      <c r="I38" s="67">
        <v>0.0347</v>
      </c>
      <c r="J38" s="67">
        <v>0.026</v>
      </c>
      <c r="K38" s="67">
        <v>0.0278</v>
      </c>
      <c r="L38" s="67">
        <v>0.0088</v>
      </c>
      <c r="M38" s="67">
        <v>0.6648</v>
      </c>
      <c r="N38" s="67">
        <v>0.2136</v>
      </c>
      <c r="O38" s="67">
        <v>0.7094</v>
      </c>
      <c r="P38" s="59">
        <v>34.6984</v>
      </c>
      <c r="Q38" s="58">
        <v>8288</v>
      </c>
      <c r="R38" s="59">
        <v>38.4435</v>
      </c>
      <c r="S38" s="58">
        <v>9182</v>
      </c>
      <c r="T38" s="59">
        <v>50.09</v>
      </c>
      <c r="U38" s="63">
        <v>-12.4</v>
      </c>
      <c r="V38" s="63">
        <v>-6.5</v>
      </c>
      <c r="W38" s="66"/>
      <c r="X38" s="63"/>
      <c r="Y38" s="67"/>
      <c r="AA38" s="27">
        <f t="shared" si="0"/>
        <v>100.00009999999997</v>
      </c>
      <c r="AB38" s="28" t="str">
        <f>IF(AA38=100,"ОК"," ")</f>
        <v> </v>
      </c>
      <c r="AC38" s="40">
        <f t="shared" si="1"/>
        <v>0</v>
      </c>
      <c r="AD38" s="26"/>
    </row>
    <row r="39" spans="2:30" s="22" customFormat="1" ht="12.75">
      <c r="B39" s="29">
        <v>27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59"/>
      <c r="Q39" s="58"/>
      <c r="R39" s="59"/>
      <c r="S39" s="58"/>
      <c r="T39" s="59"/>
      <c r="U39" s="63"/>
      <c r="V39" s="63"/>
      <c r="W39" s="66"/>
      <c r="X39" s="70"/>
      <c r="Y39" s="70"/>
      <c r="AA39" s="27">
        <f t="shared" si="0"/>
        <v>0</v>
      </c>
      <c r="AB39" s="28" t="str">
        <f>IF(AA39=100,"ОК"," ")</f>
        <v> </v>
      </c>
      <c r="AC39" s="40">
        <f t="shared" si="1"/>
        <v>0</v>
      </c>
      <c r="AD39" s="26"/>
    </row>
    <row r="40" spans="2:30" s="22" customFormat="1" ht="12.75">
      <c r="B40" s="29">
        <v>28</v>
      </c>
      <c r="C40" s="55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1"/>
      <c r="Q40" s="72"/>
      <c r="R40" s="71"/>
      <c r="S40" s="72"/>
      <c r="T40" s="71"/>
      <c r="U40" s="64"/>
      <c r="V40" s="64"/>
      <c r="W40" s="69"/>
      <c r="X40" s="69"/>
      <c r="Y40" s="55"/>
      <c r="AA40" s="27">
        <f t="shared" si="0"/>
        <v>0</v>
      </c>
      <c r="AB40" s="28"/>
      <c r="AC40" s="40">
        <f t="shared" si="1"/>
        <v>0</v>
      </c>
      <c r="AD40" s="26"/>
    </row>
    <row r="41" spans="2:30" s="22" customFormat="1" ht="12.75">
      <c r="B41" s="29">
        <v>29</v>
      </c>
      <c r="C41" s="55">
        <v>94.4942</v>
      </c>
      <c r="D41" s="69">
        <v>3.141</v>
      </c>
      <c r="E41" s="69">
        <v>1.0165</v>
      </c>
      <c r="F41" s="69">
        <v>0.1615</v>
      </c>
      <c r="G41" s="69">
        <v>0.1642</v>
      </c>
      <c r="H41" s="69">
        <v>0.0026</v>
      </c>
      <c r="I41" s="69">
        <v>0.0328</v>
      </c>
      <c r="J41" s="69">
        <v>0.0235</v>
      </c>
      <c r="K41" s="69">
        <v>0.0324</v>
      </c>
      <c r="L41" s="69">
        <v>0.0091</v>
      </c>
      <c r="M41" s="69">
        <v>0.674</v>
      </c>
      <c r="N41" s="69">
        <v>0.2482</v>
      </c>
      <c r="O41" s="69">
        <v>0.7129</v>
      </c>
      <c r="P41" s="71">
        <v>34.82</v>
      </c>
      <c r="Q41" s="72">
        <v>8317</v>
      </c>
      <c r="R41" s="71">
        <v>38.5766</v>
      </c>
      <c r="S41" s="72">
        <v>9214</v>
      </c>
      <c r="T41" s="71">
        <v>50.1406</v>
      </c>
      <c r="U41" s="64">
        <v>-13.4</v>
      </c>
      <c r="V41" s="64">
        <v>-6.7</v>
      </c>
      <c r="W41" s="69"/>
      <c r="X41" s="69"/>
      <c r="Y41" s="55"/>
      <c r="AA41" s="27">
        <f t="shared" si="0"/>
        <v>100</v>
      </c>
      <c r="AB41" s="28"/>
      <c r="AC41" s="40">
        <f t="shared" si="1"/>
        <v>0</v>
      </c>
      <c r="AD41" s="26"/>
    </row>
    <row r="42" spans="2:30" s="22" customFormat="1" ht="12.75">
      <c r="B42" s="29">
        <v>30</v>
      </c>
      <c r="C42" s="55">
        <v>94.6746</v>
      </c>
      <c r="D42" s="69">
        <v>3.0405</v>
      </c>
      <c r="E42" s="69">
        <v>0.9805</v>
      </c>
      <c r="F42" s="69">
        <v>0.1566</v>
      </c>
      <c r="G42" s="69">
        <v>0.1576</v>
      </c>
      <c r="H42" s="69">
        <v>0.0058</v>
      </c>
      <c r="I42" s="69">
        <v>0.0273</v>
      </c>
      <c r="J42" s="69">
        <v>0.0234</v>
      </c>
      <c r="K42" s="69">
        <v>0.0241</v>
      </c>
      <c r="L42" s="69">
        <v>0.0081</v>
      </c>
      <c r="M42" s="69">
        <v>0.6574</v>
      </c>
      <c r="N42" s="69">
        <v>0.2441</v>
      </c>
      <c r="O42" s="69">
        <v>0.7113</v>
      </c>
      <c r="P42" s="71">
        <v>34.76</v>
      </c>
      <c r="Q42" s="72">
        <v>8303</v>
      </c>
      <c r="R42" s="71">
        <v>38.51</v>
      </c>
      <c r="S42" s="72">
        <v>9199</v>
      </c>
      <c r="T42" s="59">
        <v>50.12</v>
      </c>
      <c r="U42" s="64">
        <v>-13.7</v>
      </c>
      <c r="V42" s="64">
        <v>-6.4</v>
      </c>
      <c r="W42" s="69"/>
      <c r="X42" s="69">
        <v>0.0038</v>
      </c>
      <c r="Y42" s="73" t="s">
        <v>107</v>
      </c>
      <c r="AA42" s="27">
        <f t="shared" si="0"/>
        <v>99.99999999999999</v>
      </c>
      <c r="AB42" s="28" t="str">
        <f>IF(AA42=100,"ОК"," ")</f>
        <v>ОК</v>
      </c>
      <c r="AC42" s="40">
        <f t="shared" si="1"/>
        <v>0</v>
      </c>
      <c r="AD42" s="26"/>
    </row>
    <row r="43" spans="2:30" s="22" customFormat="1" ht="12" customHeight="1">
      <c r="B43" s="29">
        <v>31</v>
      </c>
      <c r="C43" s="55">
        <v>94.6738</v>
      </c>
      <c r="D43" s="69">
        <v>3.0286</v>
      </c>
      <c r="E43" s="69">
        <v>0.9781</v>
      </c>
      <c r="F43" s="69">
        <v>0.156</v>
      </c>
      <c r="G43" s="69">
        <v>0.158</v>
      </c>
      <c r="H43" s="69">
        <v>0.0049</v>
      </c>
      <c r="I43" s="69">
        <v>0.0287</v>
      </c>
      <c r="J43" s="69">
        <v>0.0233</v>
      </c>
      <c r="K43" s="69">
        <v>0.0259</v>
      </c>
      <c r="L43" s="69">
        <v>0.0087</v>
      </c>
      <c r="M43" s="69">
        <v>0.6735</v>
      </c>
      <c r="N43" s="69">
        <v>0.2406</v>
      </c>
      <c r="O43" s="69">
        <v>0.7113</v>
      </c>
      <c r="P43" s="71">
        <v>34.76</v>
      </c>
      <c r="Q43" s="72">
        <v>8302</v>
      </c>
      <c r="R43" s="71">
        <v>38.51</v>
      </c>
      <c r="S43" s="72">
        <v>9197</v>
      </c>
      <c r="T43" s="71">
        <v>50.11</v>
      </c>
      <c r="U43" s="64">
        <v>-12.4</v>
      </c>
      <c r="V43" s="64">
        <v>-6.2</v>
      </c>
      <c r="W43" s="69"/>
      <c r="X43" s="69"/>
      <c r="Y43" s="55"/>
      <c r="AA43" s="27">
        <f t="shared" si="0"/>
        <v>100.00010000000002</v>
      </c>
      <c r="AB43" s="28" t="str">
        <f>IF(AA43=100,"ОК"," ")</f>
        <v> </v>
      </c>
      <c r="AC43" s="40">
        <f t="shared" si="1"/>
        <v>0</v>
      </c>
      <c r="AD43" s="26"/>
    </row>
    <row r="44" spans="2:24" ht="18" customHeight="1">
      <c r="B44" s="16" t="s">
        <v>108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2"/>
      <c r="V44" s="32"/>
      <c r="W44" s="33"/>
      <c r="X44" s="33"/>
    </row>
    <row r="45" spans="3:24" ht="12.75">
      <c r="C45" s="31" t="s">
        <v>109</v>
      </c>
      <c r="D45" s="34"/>
      <c r="E45" s="31"/>
      <c r="F45" s="31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01" t="s">
        <v>110</v>
      </c>
      <c r="T45" s="101"/>
      <c r="U45" s="1"/>
      <c r="V45" s="1"/>
      <c r="W45" s="30"/>
      <c r="X45" s="30"/>
    </row>
    <row r="46" spans="3:22" ht="12.75" customHeight="1">
      <c r="C46" s="1" t="s">
        <v>95</v>
      </c>
      <c r="D46" s="1"/>
      <c r="E46" s="1"/>
      <c r="F46" s="1"/>
      <c r="M46" s="2" t="s">
        <v>96</v>
      </c>
      <c r="P46" s="2" t="s">
        <v>0</v>
      </c>
      <c r="Q46" s="2"/>
      <c r="T46" s="2" t="s">
        <v>97</v>
      </c>
      <c r="U46" s="1"/>
      <c r="V46" s="2"/>
    </row>
    <row r="47" spans="3:22" ht="12.75">
      <c r="C47" s="31" t="s">
        <v>98</v>
      </c>
      <c r="D47" s="3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01" t="s">
        <v>110</v>
      </c>
      <c r="T47" s="101"/>
      <c r="U47" s="1"/>
      <c r="V47" s="1"/>
    </row>
    <row r="48" spans="3:22" ht="12" customHeight="1">
      <c r="C48" s="1" t="s">
        <v>99</v>
      </c>
      <c r="D48" s="1"/>
      <c r="E48" s="30"/>
      <c r="F48" s="30"/>
      <c r="G48" s="30"/>
      <c r="H48" s="30"/>
      <c r="I48" s="30"/>
      <c r="J48" s="30"/>
      <c r="K48" s="30"/>
      <c r="L48" s="30"/>
      <c r="M48" s="2" t="s">
        <v>96</v>
      </c>
      <c r="N48" s="30"/>
      <c r="O48" s="30"/>
      <c r="P48" s="2" t="s">
        <v>0</v>
      </c>
      <c r="Q48" s="2"/>
      <c r="T48" s="2" t="s">
        <v>97</v>
      </c>
      <c r="U48" t="s">
        <v>10</v>
      </c>
      <c r="V48" s="2"/>
    </row>
    <row r="49" spans="3:22" ht="12.75">
      <c r="C49" s="1"/>
      <c r="D49" s="1"/>
      <c r="Q49" s="2"/>
      <c r="T49" s="2"/>
      <c r="U49" s="1"/>
      <c r="V49" s="1"/>
    </row>
    <row r="50" spans="4:22" ht="12.75">
      <c r="D50" s="1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V50" s="2"/>
    </row>
    <row r="51" spans="3:25" ht="12.7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</sheetData>
  <sheetProtection/>
  <mergeCells count="32">
    <mergeCell ref="Q10:Q12"/>
    <mergeCell ref="R10:R12"/>
    <mergeCell ref="S10:S12"/>
    <mergeCell ref="T10:T12"/>
    <mergeCell ref="S45:T45"/>
    <mergeCell ref="S47:T47"/>
    <mergeCell ref="K10:K12"/>
    <mergeCell ref="L10:L12"/>
    <mergeCell ref="M10:M12"/>
    <mergeCell ref="N10:N12"/>
    <mergeCell ref="O10:O12"/>
    <mergeCell ref="P10:P12"/>
    <mergeCell ref="X9:X12"/>
    <mergeCell ref="Y9:Y12"/>
    <mergeCell ref="C10:C12"/>
    <mergeCell ref="D10:D12"/>
    <mergeCell ref="E10:E12"/>
    <mergeCell ref="F10:F12"/>
    <mergeCell ref="G10:G12"/>
    <mergeCell ref="H10:H12"/>
    <mergeCell ref="I10:I12"/>
    <mergeCell ref="J10:J12"/>
    <mergeCell ref="W2:Y2"/>
    <mergeCell ref="C6:AA6"/>
    <mergeCell ref="B7:Y7"/>
    <mergeCell ref="B8:Y8"/>
    <mergeCell ref="B9:B12"/>
    <mergeCell ref="C9:N9"/>
    <mergeCell ref="O9:T9"/>
    <mergeCell ref="U9:U12"/>
    <mergeCell ref="V9:V12"/>
    <mergeCell ref="W9:W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zoomScale="80" zoomScaleNormal="80" zoomScalePageLayoutView="0" workbookViewId="0" topLeftCell="A1">
      <selection activeCell="M39" sqref="M39"/>
    </sheetView>
  </sheetViews>
  <sheetFormatPr defaultColWidth="9.00390625" defaultRowHeight="12.75"/>
  <cols>
    <col min="1" max="1" width="3.625" style="15" customWidth="1"/>
    <col min="2" max="2" width="11.00390625" style="15" customWidth="1"/>
    <col min="3" max="15" width="13.00390625" style="15" customWidth="1"/>
    <col min="16" max="16" width="18.375" style="15" customWidth="1"/>
    <col min="17" max="17" width="13.00390625" style="15" customWidth="1"/>
    <col min="18" max="18" width="10.00390625" style="15" customWidth="1"/>
    <col min="19" max="16384" width="9.125" style="15" customWidth="1"/>
  </cols>
  <sheetData>
    <row r="1" spans="2:9" ht="12.75">
      <c r="B1" s="14" t="s">
        <v>4</v>
      </c>
      <c r="C1" s="14"/>
      <c r="D1" s="14"/>
      <c r="E1" s="14"/>
      <c r="F1" s="14"/>
      <c r="G1" s="14"/>
      <c r="H1" s="14"/>
      <c r="I1" s="14"/>
    </row>
    <row r="2" spans="2:9" ht="12.75">
      <c r="B2" s="14" t="s">
        <v>5</v>
      </c>
      <c r="C2" s="14"/>
      <c r="D2" s="14"/>
      <c r="E2" s="14"/>
      <c r="F2" s="14"/>
      <c r="G2" s="14"/>
      <c r="H2" s="14"/>
      <c r="I2" s="14"/>
    </row>
    <row r="3" spans="2:18" ht="12.75">
      <c r="B3" s="17" t="s">
        <v>16</v>
      </c>
      <c r="C3" s="17"/>
      <c r="D3" s="17"/>
      <c r="E3" s="14"/>
      <c r="F3" s="14"/>
      <c r="G3" s="14"/>
      <c r="H3" s="14"/>
      <c r="I3" s="14"/>
      <c r="K3" s="18"/>
      <c r="L3" s="18"/>
      <c r="M3" s="18"/>
      <c r="N3" s="18"/>
      <c r="O3" s="18"/>
      <c r="P3" s="3"/>
      <c r="Q3" s="3"/>
      <c r="R3" s="3"/>
    </row>
    <row r="4" spans="2:18" ht="12.75">
      <c r="B4" s="14"/>
      <c r="C4" s="14"/>
      <c r="D4" s="14"/>
      <c r="E4" s="14"/>
      <c r="F4" s="14"/>
      <c r="G4" s="14"/>
      <c r="H4" s="14"/>
      <c r="I4" s="14"/>
      <c r="K4" s="18"/>
      <c r="L4" s="18"/>
      <c r="M4" s="18"/>
      <c r="N4" s="18"/>
      <c r="O4" s="18"/>
      <c r="P4" s="3"/>
      <c r="Q4" s="3"/>
      <c r="R4" s="3"/>
    </row>
    <row r="5" spans="3:18" ht="15">
      <c r="C5" s="108" t="s">
        <v>8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6"/>
    </row>
    <row r="6" spans="2:18" ht="18" customHeight="1">
      <c r="B6" s="109" t="s">
        <v>111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8"/>
    </row>
    <row r="7" spans="2:18" ht="18" customHeight="1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7"/>
    </row>
    <row r="8" spans="2:18" ht="16.5" customHeight="1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7"/>
    </row>
    <row r="9" spans="2:18" ht="3.75" customHeight="1" hidden="1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9"/>
    </row>
    <row r="10" spans="2:18" ht="24" customHeight="1" thickBot="1">
      <c r="B10" s="113" t="s">
        <v>148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2:18" ht="18.75" customHeight="1">
      <c r="B11" s="117" t="s">
        <v>2</v>
      </c>
      <c r="C11" s="123" t="s">
        <v>13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14" t="s">
        <v>14</v>
      </c>
      <c r="Q11" s="120" t="s">
        <v>15</v>
      </c>
      <c r="R11" s="10"/>
    </row>
    <row r="12" spans="2:18" ht="48.75" customHeight="1">
      <c r="B12" s="118"/>
      <c r="C12" s="103" t="s">
        <v>130</v>
      </c>
      <c r="D12" s="103" t="s">
        <v>131</v>
      </c>
      <c r="E12" s="103" t="s">
        <v>132</v>
      </c>
      <c r="F12" s="103" t="s">
        <v>147</v>
      </c>
      <c r="G12" s="103" t="s">
        <v>133</v>
      </c>
      <c r="H12" s="103" t="s">
        <v>134</v>
      </c>
      <c r="I12" s="103" t="s">
        <v>135</v>
      </c>
      <c r="J12" s="103" t="s">
        <v>136</v>
      </c>
      <c r="K12" s="103" t="s">
        <v>137</v>
      </c>
      <c r="L12" s="103" t="s">
        <v>138</v>
      </c>
      <c r="M12" s="103" t="s">
        <v>128</v>
      </c>
      <c r="N12" s="106" t="s">
        <v>140</v>
      </c>
      <c r="O12" s="103" t="s">
        <v>139</v>
      </c>
      <c r="P12" s="115"/>
      <c r="Q12" s="121"/>
      <c r="R12" s="10"/>
    </row>
    <row r="13" spans="2:18" ht="15.75" customHeight="1">
      <c r="B13" s="118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7"/>
      <c r="O13" s="103"/>
      <c r="P13" s="115"/>
      <c r="Q13" s="121"/>
      <c r="R13" s="10"/>
    </row>
    <row r="14" spans="2:18" ht="23.25" customHeight="1" thickBot="1">
      <c r="B14" s="119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24"/>
      <c r="O14" s="110"/>
      <c r="P14" s="116"/>
      <c r="Q14" s="122"/>
      <c r="R14" s="10"/>
    </row>
    <row r="15" spans="2:18" ht="15.75" customHeight="1">
      <c r="B15" s="48">
        <v>1</v>
      </c>
      <c r="C15" s="42">
        <f>Лист3!CU4</f>
        <v>191605.26</v>
      </c>
      <c r="D15" s="42">
        <f>Лист3!DO4+Лист3!DQ4+Лист3!DS4</f>
        <v>240429.13</v>
      </c>
      <c r="E15" s="42">
        <f>Лист3!DU4+Лист3!DW4+Лист3!DY4</f>
        <v>1438144</v>
      </c>
      <c r="F15" s="42">
        <f>Лист3!CQ4+Лист3!CS4</f>
        <v>69666.64</v>
      </c>
      <c r="G15" s="42">
        <f>Лист3!DA4</f>
        <v>140378.55</v>
      </c>
      <c r="H15" s="42">
        <f>Лист3!CY4</f>
        <v>3805.8</v>
      </c>
      <c r="I15" s="42">
        <f>Лист3!CW4</f>
        <v>26142.63</v>
      </c>
      <c r="J15" s="42">
        <f>Лист3!DE4</f>
        <v>361.22</v>
      </c>
      <c r="K15" s="42">
        <f>Лист3!DG4</f>
        <v>0</v>
      </c>
      <c r="L15" s="42">
        <f>Лист3!DK4</f>
        <v>1792.7</v>
      </c>
      <c r="M15" s="42">
        <f>Лист3!DI4</f>
        <v>989.9</v>
      </c>
      <c r="N15" s="42">
        <f>Лист3!DC4</f>
        <v>836.48</v>
      </c>
      <c r="O15" s="42">
        <f>Лист3!DM4</f>
        <v>2232.76</v>
      </c>
      <c r="P15" s="43">
        <f aca="true" t="shared" si="0" ref="P15:P44">SUM(C15:O15)</f>
        <v>2116385.0700000003</v>
      </c>
      <c r="Q15" s="44">
        <f>'03-10  ШДО Днепр'!P13</f>
        <v>34.97</v>
      </c>
      <c r="R15" s="11"/>
    </row>
    <row r="16" spans="2:18" ht="15.75">
      <c r="B16" s="49">
        <v>2</v>
      </c>
      <c r="C16" s="42">
        <f>Лист3!CU5</f>
        <v>186482.5</v>
      </c>
      <c r="D16" s="42">
        <f>Лист3!DO5+Лист3!DQ5+Лист3!DS5</f>
        <v>273704.54000000004</v>
      </c>
      <c r="E16" s="42">
        <f>Лист3!DU5+Лист3!DW5+Лист3!DY5</f>
        <v>1476543.5499999998</v>
      </c>
      <c r="F16" s="42">
        <f>Лист3!CQ5+Лист3!CS5</f>
        <v>65802.93</v>
      </c>
      <c r="G16" s="42">
        <f>Лист3!DA5</f>
        <v>143684.7</v>
      </c>
      <c r="H16" s="42">
        <f>Лист3!CY5</f>
        <v>3730.3</v>
      </c>
      <c r="I16" s="42">
        <f>Лист3!CW5</f>
        <v>29465.36</v>
      </c>
      <c r="J16" s="42">
        <f>Лист3!DE5</f>
        <v>348.2</v>
      </c>
      <c r="K16" s="42">
        <f>Лист3!DG5</f>
        <v>0</v>
      </c>
      <c r="L16" s="42">
        <f>Лист3!DK5</f>
        <v>1603.42</v>
      </c>
      <c r="M16" s="42">
        <f>Лист3!DI5</f>
        <v>926.51</v>
      </c>
      <c r="N16" s="42">
        <f>Лист3!DC5</f>
        <v>863.39</v>
      </c>
      <c r="O16" s="42">
        <f>Лист3!DM5</f>
        <v>2188.96</v>
      </c>
      <c r="P16" s="21">
        <f t="shared" si="0"/>
        <v>2185344.3599999994</v>
      </c>
      <c r="Q16" s="44">
        <f>'03-10  ШДО Днепр'!P14</f>
        <v>34.96</v>
      </c>
      <c r="R16" s="11"/>
    </row>
    <row r="17" spans="2:18" ht="15.75">
      <c r="B17" s="49">
        <v>3</v>
      </c>
      <c r="C17" s="42">
        <f>Лист3!CU6</f>
        <v>180623.03</v>
      </c>
      <c r="D17" s="42">
        <f>Лист3!DO6+Лист3!DQ6+Лист3!DS6</f>
        <v>273498.61</v>
      </c>
      <c r="E17" s="42">
        <f>Лист3!DU6+Лист3!DW6+Лист3!DY6</f>
        <v>1538997.41</v>
      </c>
      <c r="F17" s="42">
        <f>Лист3!CQ6+Лист3!CS6</f>
        <v>70909.9</v>
      </c>
      <c r="G17" s="42">
        <f>Лист3!DA6</f>
        <v>143239.95</v>
      </c>
      <c r="H17" s="42">
        <f>Лист3!CY6</f>
        <v>4070.29</v>
      </c>
      <c r="I17" s="42">
        <f>Лист3!CW6</f>
        <v>24118.95</v>
      </c>
      <c r="J17" s="42">
        <f>Лист3!DE6</f>
        <v>365.03</v>
      </c>
      <c r="K17" s="42">
        <f>Лист3!DG6</f>
        <v>0</v>
      </c>
      <c r="L17" s="42">
        <f>Лист3!DK6</f>
        <v>1770.85</v>
      </c>
      <c r="M17" s="42">
        <f>Лист3!DI6</f>
        <v>1033.53</v>
      </c>
      <c r="N17" s="42">
        <f>Лист3!DC6</f>
        <v>858.17</v>
      </c>
      <c r="O17" s="42">
        <f>Лист3!DM6</f>
        <v>2392.51</v>
      </c>
      <c r="P17" s="21">
        <f t="shared" si="0"/>
        <v>2241878.2299999995</v>
      </c>
      <c r="Q17" s="44">
        <f>'03-10  ШДО Днепр'!P15</f>
        <v>34.98</v>
      </c>
      <c r="R17" s="11"/>
    </row>
    <row r="18" spans="2:18" ht="15.75">
      <c r="B18" s="49">
        <v>4</v>
      </c>
      <c r="C18" s="42">
        <f>Лист3!CU7</f>
        <v>179987.22</v>
      </c>
      <c r="D18" s="42">
        <f>Лист3!DO7+Лист3!DQ7+Лист3!DS7</f>
        <v>278874.01</v>
      </c>
      <c r="E18" s="42">
        <f>Лист3!DU7+Лист3!DW7+Лист3!DY7</f>
        <v>1559304.03</v>
      </c>
      <c r="F18" s="42">
        <f>Лист3!CQ7+Лист3!CS7</f>
        <v>74624.25</v>
      </c>
      <c r="G18" s="42">
        <f>Лист3!DA7</f>
        <v>133839.72</v>
      </c>
      <c r="H18" s="42">
        <f>Лист3!CY7</f>
        <v>4073.48</v>
      </c>
      <c r="I18" s="42">
        <f>Лист3!CW7</f>
        <v>29916.71</v>
      </c>
      <c r="J18" s="42">
        <f>Лист3!DE7</f>
        <v>390.48</v>
      </c>
      <c r="K18" s="42">
        <f>Лист3!DG7</f>
        <v>0</v>
      </c>
      <c r="L18" s="42">
        <f>Лист3!DK7</f>
        <v>1780.17</v>
      </c>
      <c r="M18" s="42">
        <f>Лист3!DI7</f>
        <v>1079.45</v>
      </c>
      <c r="N18" s="42">
        <f>Лист3!DC7</f>
        <v>919.41</v>
      </c>
      <c r="O18" s="42">
        <f>Лист3!DM7</f>
        <v>2430.2</v>
      </c>
      <c r="P18" s="21">
        <f t="shared" si="0"/>
        <v>2267219.1300000004</v>
      </c>
      <c r="Q18" s="44">
        <f>'03-10  ШДО Днепр'!P16</f>
        <v>34.97</v>
      </c>
      <c r="R18" s="11"/>
    </row>
    <row r="19" spans="2:18" ht="15.75">
      <c r="B19" s="49">
        <v>5</v>
      </c>
      <c r="C19" s="42">
        <f>Лист3!CU8</f>
        <v>157983.84</v>
      </c>
      <c r="D19" s="42">
        <f>Лист3!DO8+Лист3!DQ8+Лист3!DS8</f>
        <v>281536.5</v>
      </c>
      <c r="E19" s="42">
        <f>Лист3!DU8+Лист3!DW8+Лист3!DY8</f>
        <v>1545372.85</v>
      </c>
      <c r="F19" s="42">
        <f>Лист3!CQ8+Лист3!CS8</f>
        <v>69199.78</v>
      </c>
      <c r="G19" s="42">
        <f>Лист3!DA8</f>
        <v>145613.09</v>
      </c>
      <c r="H19" s="42">
        <f>Лист3!CY8</f>
        <v>4078.64</v>
      </c>
      <c r="I19" s="42">
        <f>Лист3!CW8</f>
        <v>29164.55</v>
      </c>
      <c r="J19" s="42">
        <f>Лист3!DE8</f>
        <v>377.59</v>
      </c>
      <c r="K19" s="42">
        <f>Лист3!DG8</f>
        <v>0</v>
      </c>
      <c r="L19" s="42">
        <f>Лист3!DK8</f>
        <v>1787.05</v>
      </c>
      <c r="M19" s="42">
        <f>Лист3!DI8</f>
        <v>1030.28</v>
      </c>
      <c r="N19" s="42">
        <f>Лист3!DC8</f>
        <v>904.84</v>
      </c>
      <c r="O19" s="42">
        <f>Лист3!DM8</f>
        <v>2358.5</v>
      </c>
      <c r="P19" s="21">
        <f t="shared" si="0"/>
        <v>2239407.5099999993</v>
      </c>
      <c r="Q19" s="44">
        <v>34.85</v>
      </c>
      <c r="R19" s="11"/>
    </row>
    <row r="20" spans="2:18" ht="15.75" customHeight="1">
      <c r="B20" s="49">
        <v>6</v>
      </c>
      <c r="C20" s="42">
        <f>Лист3!CU9</f>
        <v>148022.14</v>
      </c>
      <c r="D20" s="42">
        <f>Лист3!DO9+Лист3!DQ9+Лист3!DS9</f>
        <v>270721.31999999995</v>
      </c>
      <c r="E20" s="42">
        <f>Лист3!DU9+Лист3!DW9+Лист3!DY9</f>
        <v>1454961.95</v>
      </c>
      <c r="F20" s="42">
        <f>Лист3!CQ9+Лист3!CS9</f>
        <v>69633.64</v>
      </c>
      <c r="G20" s="42">
        <f>Лист3!DA9</f>
        <v>141825.23</v>
      </c>
      <c r="H20" s="42">
        <f>Лист3!CY9</f>
        <v>4158.25</v>
      </c>
      <c r="I20" s="42">
        <f>Лист3!CW9</f>
        <v>23702.79</v>
      </c>
      <c r="J20" s="42">
        <f>Лист3!DE9</f>
        <v>379.43</v>
      </c>
      <c r="K20" s="42">
        <f>Лист3!DG9</f>
        <v>0</v>
      </c>
      <c r="L20" s="42">
        <f>Лист3!DK9</f>
        <v>1795.06</v>
      </c>
      <c r="M20" s="42">
        <f>Лист3!DI9</f>
        <v>1082.44</v>
      </c>
      <c r="N20" s="42">
        <f>Лист3!DC9</f>
        <v>901.13</v>
      </c>
      <c r="O20" s="42">
        <f>Лист3!DM9</f>
        <v>2456.55</v>
      </c>
      <c r="P20" s="21">
        <f t="shared" si="0"/>
        <v>2119639.9299999997</v>
      </c>
      <c r="Q20" s="44">
        <v>34.85</v>
      </c>
      <c r="R20" s="11"/>
    </row>
    <row r="21" spans="2:18" ht="15.75">
      <c r="B21" s="49">
        <v>7</v>
      </c>
      <c r="C21" s="42">
        <f>Лист3!CU10</f>
        <v>169281.82</v>
      </c>
      <c r="D21" s="42">
        <f>Лист3!DO10+Лист3!DQ10+Лист3!DS10</f>
        <v>273627.16000000003</v>
      </c>
      <c r="E21" s="42">
        <f>Лист3!DU10+Лист3!DW10+Лист3!DY10</f>
        <v>1471776.32</v>
      </c>
      <c r="F21" s="42">
        <f>Лист3!CQ10+Лист3!CS10</f>
        <v>68669.94</v>
      </c>
      <c r="G21" s="42">
        <f>Лист3!DA10</f>
        <v>137899.48</v>
      </c>
      <c r="H21" s="42">
        <f>Лист3!CY10</f>
        <v>3838.63</v>
      </c>
      <c r="I21" s="42">
        <f>Лист3!CW10</f>
        <v>29315.95</v>
      </c>
      <c r="J21" s="42">
        <f>Лист3!DE10</f>
        <v>359.93</v>
      </c>
      <c r="K21" s="42">
        <f>Лист3!DG10</f>
        <v>0</v>
      </c>
      <c r="L21" s="42">
        <f>Лист3!DK10</f>
        <v>1750.59</v>
      </c>
      <c r="M21" s="42">
        <f>Лист3!DI10</f>
        <v>957.53</v>
      </c>
      <c r="N21" s="42">
        <f>Лист3!DC10</f>
        <v>872.47</v>
      </c>
      <c r="O21" s="42">
        <f>Лист3!DM10</f>
        <v>2357.6</v>
      </c>
      <c r="P21" s="21">
        <f t="shared" si="0"/>
        <v>2160707.4200000004</v>
      </c>
      <c r="Q21" s="44">
        <v>34.85</v>
      </c>
      <c r="R21" s="11"/>
    </row>
    <row r="22" spans="2:18" ht="15.75">
      <c r="B22" s="49">
        <v>8</v>
      </c>
      <c r="C22" s="42">
        <f>Лист3!CU11</f>
        <v>210056.1</v>
      </c>
      <c r="D22" s="42">
        <f>Лист3!DO11+Лист3!DQ11+Лист3!DS11</f>
        <v>267734.12</v>
      </c>
      <c r="E22" s="42">
        <f>Лист3!DU11+Лист3!DW11+Лист3!DY11</f>
        <v>1591247.2</v>
      </c>
      <c r="F22" s="42">
        <f>Лист3!CQ11+Лист3!CS11</f>
        <v>80445.13</v>
      </c>
      <c r="G22" s="42">
        <f>Лист3!DA11</f>
        <v>141500.97</v>
      </c>
      <c r="H22" s="42">
        <f>Лист3!CY11</f>
        <v>4071.32</v>
      </c>
      <c r="I22" s="42">
        <f>Лист3!CW11</f>
        <v>29445.82</v>
      </c>
      <c r="J22" s="42">
        <f>Лист3!DE11</f>
        <v>396.76</v>
      </c>
      <c r="K22" s="42">
        <f>Лист3!DG11</f>
        <v>0</v>
      </c>
      <c r="L22" s="42">
        <f>Лист3!DK11</f>
        <v>1834.66</v>
      </c>
      <c r="M22" s="42">
        <f>Лист3!DI11</f>
        <v>1075.85</v>
      </c>
      <c r="N22" s="42">
        <f>Лист3!DC11</f>
        <v>896.88</v>
      </c>
      <c r="O22" s="42">
        <f>Лист3!DM11</f>
        <v>2450.46</v>
      </c>
      <c r="P22" s="21">
        <f t="shared" si="0"/>
        <v>2331155.2699999996</v>
      </c>
      <c r="Q22" s="44">
        <f>'03-10  ШДО Днепр'!P20</f>
        <v>34.87</v>
      </c>
      <c r="R22" s="11"/>
    </row>
    <row r="23" spans="2:18" ht="15" customHeight="1">
      <c r="B23" s="49">
        <v>9</v>
      </c>
      <c r="C23" s="42">
        <f>Лист3!CU12</f>
        <v>251214.05</v>
      </c>
      <c r="D23" s="42">
        <f>Лист3!DO12+Лист3!DQ12+Лист3!DS12</f>
        <v>252279.1</v>
      </c>
      <c r="E23" s="42">
        <f>Лист3!DU12+Лист3!DW12+Лист3!DY12</f>
        <v>1538005.83</v>
      </c>
      <c r="F23" s="42">
        <f>Лист3!CQ12+Лист3!CS12</f>
        <v>75863.8</v>
      </c>
      <c r="G23" s="42">
        <f>Лист3!DA12</f>
        <v>141603.27</v>
      </c>
      <c r="H23" s="42">
        <f>Лист3!CY12</f>
        <v>3995.07</v>
      </c>
      <c r="I23" s="42">
        <f>Лист3!CW12</f>
        <v>32007.55</v>
      </c>
      <c r="J23" s="42">
        <f>Лист3!DE12</f>
        <v>366.26</v>
      </c>
      <c r="K23" s="42">
        <f>Лист3!DG12</f>
        <v>0</v>
      </c>
      <c r="L23" s="42">
        <f>Лист3!DK12</f>
        <v>1701.99</v>
      </c>
      <c r="M23" s="42">
        <f>Лист3!DI12</f>
        <v>1012.25</v>
      </c>
      <c r="N23" s="42">
        <f>Лист3!DC12</f>
        <v>875.66</v>
      </c>
      <c r="O23" s="42">
        <f>Лист3!DM12</f>
        <v>2346.98</v>
      </c>
      <c r="P23" s="21">
        <f t="shared" si="0"/>
        <v>2301271.8099999996</v>
      </c>
      <c r="Q23" s="44">
        <f>'03-10  ШДО Днепр'!P21</f>
        <v>34.86</v>
      </c>
      <c r="R23" s="11"/>
    </row>
    <row r="24" spans="2:18" ht="15.75">
      <c r="B24" s="49">
        <v>10</v>
      </c>
      <c r="C24" s="42">
        <f>Лист3!CU13</f>
        <v>280990.27</v>
      </c>
      <c r="D24" s="42">
        <f>Лист3!DO13+Лист3!DQ13+Лист3!DS13</f>
        <v>269409.67</v>
      </c>
      <c r="E24" s="42">
        <f>Лист3!DU13+Лист3!DW13+Лист3!DY13</f>
        <v>1520532.0399999998</v>
      </c>
      <c r="F24" s="42">
        <f>Лист3!CQ13+Лист3!CS13</f>
        <v>74553.32</v>
      </c>
      <c r="G24" s="42">
        <f>Лист3!DA13</f>
        <v>139911.84</v>
      </c>
      <c r="H24" s="42">
        <f>Лист3!CY13</f>
        <v>3634.17</v>
      </c>
      <c r="I24" s="42">
        <f>Лист3!CW13</f>
        <v>28042.56</v>
      </c>
      <c r="J24" s="42">
        <f>Лист3!DE13</f>
        <v>345.32</v>
      </c>
      <c r="K24" s="42">
        <f>Лист3!DG13</f>
        <v>0</v>
      </c>
      <c r="L24" s="42">
        <f>Лист3!DK13</f>
        <v>1711.2</v>
      </c>
      <c r="M24" s="42">
        <f>Лист3!DI13</f>
        <v>990.84</v>
      </c>
      <c r="N24" s="42">
        <f>Лист3!DC13</f>
        <v>826.51</v>
      </c>
      <c r="O24" s="42">
        <f>Лист3!DM13</f>
        <v>2253.75</v>
      </c>
      <c r="P24" s="21">
        <f t="shared" si="0"/>
        <v>2323201.4899999993</v>
      </c>
      <c r="Q24" s="44">
        <f>'03-10  ШДО Днепр'!P22</f>
        <v>34.7987</v>
      </c>
      <c r="R24" s="11"/>
    </row>
    <row r="25" spans="2:18" ht="15.75">
      <c r="B25" s="49">
        <v>11</v>
      </c>
      <c r="C25" s="42">
        <f>Лист3!CU14</f>
        <v>204040.61</v>
      </c>
      <c r="D25" s="42">
        <f>Лист3!DO14+Лист3!DQ14+Лист3!DS14</f>
        <v>273605.15</v>
      </c>
      <c r="E25" s="42">
        <f>Лист3!DU14+Лист3!DW14+Лист3!DY14</f>
        <v>1471153.9</v>
      </c>
      <c r="F25" s="42">
        <f>Лист3!CQ14+Лист3!CS14</f>
        <v>78449.43</v>
      </c>
      <c r="G25" s="42">
        <f>Лист3!DA14</f>
        <v>142672.56</v>
      </c>
      <c r="H25" s="42">
        <f>Лист3!CY14</f>
        <v>4160.3</v>
      </c>
      <c r="I25" s="42">
        <f>Лист3!CW14</f>
        <v>32908.15</v>
      </c>
      <c r="J25" s="42">
        <f>Лист3!DE14</f>
        <v>367.62</v>
      </c>
      <c r="K25" s="42">
        <f>Лист3!DG14</f>
        <v>0</v>
      </c>
      <c r="L25" s="42">
        <f>Лист3!DK14</f>
        <v>1776.25</v>
      </c>
      <c r="M25" s="42">
        <f>Лист3!DI14</f>
        <v>1050.68</v>
      </c>
      <c r="N25" s="42">
        <f>Лист3!DC14</f>
        <v>902.9</v>
      </c>
      <c r="O25" s="42">
        <f>Лист3!DM14</f>
        <v>2348.86</v>
      </c>
      <c r="P25" s="21">
        <f t="shared" si="0"/>
        <v>2213436.4099999997</v>
      </c>
      <c r="Q25" s="44">
        <f>'03-10  ШДО Днепр'!P23</f>
        <v>34.797</v>
      </c>
      <c r="R25" s="11"/>
    </row>
    <row r="26" spans="2:18" ht="15.75">
      <c r="B26" s="49">
        <v>12</v>
      </c>
      <c r="C26" s="42">
        <f>Лист3!CU15</f>
        <v>193360.06</v>
      </c>
      <c r="D26" s="42">
        <f>Лист3!DO15+Лист3!DQ15+Лист3!DS15</f>
        <v>269362.36000000004</v>
      </c>
      <c r="E26" s="42">
        <f>Лист3!DU15+Лист3!DW15+Лист3!DY15</f>
        <v>1614094.28</v>
      </c>
      <c r="F26" s="42">
        <f>Лист3!CQ15+Лист3!CS15</f>
        <v>81303.78</v>
      </c>
      <c r="G26" s="42">
        <f>Лист3!DA15</f>
        <v>146405.05</v>
      </c>
      <c r="H26" s="42">
        <f>Лист3!CY15</f>
        <v>3906.53</v>
      </c>
      <c r="I26" s="42">
        <f>Лист3!CW15</f>
        <v>35284.03</v>
      </c>
      <c r="J26" s="42">
        <f>Лист3!DE15</f>
        <v>380.04</v>
      </c>
      <c r="K26" s="42">
        <f>Лист3!DG15</f>
        <v>0</v>
      </c>
      <c r="L26" s="42">
        <f>Лист3!DK15</f>
        <v>1914.76</v>
      </c>
      <c r="M26" s="42">
        <f>Лист3!DI15</f>
        <v>1140.06</v>
      </c>
      <c r="N26" s="42">
        <f>Лист3!DC15</f>
        <v>935.25</v>
      </c>
      <c r="O26" s="42">
        <f>Лист3!DM15</f>
        <v>2572.21</v>
      </c>
      <c r="P26" s="21">
        <f t="shared" si="0"/>
        <v>2350658.409999999</v>
      </c>
      <c r="Q26" s="44">
        <v>34.76</v>
      </c>
      <c r="R26" s="11"/>
    </row>
    <row r="27" spans="2:18" ht="15.75">
      <c r="B27" s="49">
        <v>13</v>
      </c>
      <c r="C27" s="42">
        <f>Лист3!CU16</f>
        <v>257537.25</v>
      </c>
      <c r="D27" s="42">
        <f>Лист3!DO16+Лист3!DQ16+Лист3!DS16</f>
        <v>284878</v>
      </c>
      <c r="E27" s="42">
        <f>Лист3!DU16+Лист3!DW16+Лист3!DY16</f>
        <v>1642408.11</v>
      </c>
      <c r="F27" s="42">
        <f>Лист3!CQ16+Лист3!CS16</f>
        <v>113845.4</v>
      </c>
      <c r="G27" s="42">
        <f>Лист3!DA16</f>
        <v>147392.16</v>
      </c>
      <c r="H27" s="42">
        <f>Лист3!CY16</f>
        <v>4859.56</v>
      </c>
      <c r="I27" s="42">
        <f>Лист3!CW16</f>
        <v>34630.18</v>
      </c>
      <c r="J27" s="42">
        <f>Лист3!DE16</f>
        <v>466.97</v>
      </c>
      <c r="K27" s="42">
        <f>Лист3!DG16</f>
        <v>0</v>
      </c>
      <c r="L27" s="42">
        <f>Лист3!DK16</f>
        <v>2139.99</v>
      </c>
      <c r="M27" s="42">
        <f>Лист3!DI16</f>
        <v>1316.52</v>
      </c>
      <c r="N27" s="42">
        <f>Лист3!DC16</f>
        <v>1104.62</v>
      </c>
      <c r="O27" s="42">
        <f>Лист3!DM16</f>
        <v>2916.98</v>
      </c>
      <c r="P27" s="21">
        <f t="shared" si="0"/>
        <v>2493495.740000001</v>
      </c>
      <c r="Q27" s="44">
        <v>34.76</v>
      </c>
      <c r="R27" s="11"/>
    </row>
    <row r="28" spans="2:18" ht="15.75">
      <c r="B28" s="49">
        <v>14</v>
      </c>
      <c r="C28" s="42">
        <f>Лист3!CU17</f>
        <v>276173.8</v>
      </c>
      <c r="D28" s="42">
        <f>Лист3!DO17+Лист3!DQ17+Лист3!DS17</f>
        <v>286301.35</v>
      </c>
      <c r="E28" s="42">
        <f>Лист3!DU17+Лист3!DW17+Лист3!DY17</f>
        <v>1649685.45</v>
      </c>
      <c r="F28" s="42">
        <f>Лист3!CQ17+Лист3!CS17</f>
        <v>95244.9</v>
      </c>
      <c r="G28" s="42">
        <f>Лист3!DA17</f>
        <v>149019.56</v>
      </c>
      <c r="H28" s="42">
        <f>Лист3!CY17</f>
        <v>4529.91</v>
      </c>
      <c r="I28" s="42">
        <f>Лист3!CW17</f>
        <v>35438.62</v>
      </c>
      <c r="J28" s="42">
        <f>Лист3!DE17</f>
        <v>395.21</v>
      </c>
      <c r="K28" s="42">
        <f>Лист3!DG17</f>
        <v>0</v>
      </c>
      <c r="L28" s="42">
        <f>Лист3!DK17</f>
        <v>1874.63</v>
      </c>
      <c r="M28" s="42">
        <f>Лист3!DI17</f>
        <v>1093.95</v>
      </c>
      <c r="N28" s="42">
        <f>Лист3!DC17</f>
        <v>1057.78</v>
      </c>
      <c r="O28" s="42">
        <f>Лист3!DM17</f>
        <v>2713.48</v>
      </c>
      <c r="P28" s="21">
        <f t="shared" si="0"/>
        <v>2503528.6399999997</v>
      </c>
      <c r="Q28" s="44">
        <v>34.76</v>
      </c>
      <c r="R28" s="11"/>
    </row>
    <row r="29" spans="2:18" ht="15.75">
      <c r="B29" s="49">
        <v>15</v>
      </c>
      <c r="C29" s="42">
        <f>Лист3!CU18</f>
        <v>248321.13</v>
      </c>
      <c r="D29" s="42">
        <f>Лист3!DO18+Лист3!DQ18+Лист3!DS18</f>
        <v>279511.87</v>
      </c>
      <c r="E29" s="42">
        <f>Лист3!DU18+Лист3!DW18+Лист3!DY18</f>
        <v>1613068.3399999999</v>
      </c>
      <c r="F29" s="42">
        <f>Лист3!CQ18+Лист3!CS18</f>
        <v>91145.94</v>
      </c>
      <c r="G29" s="42">
        <f>Лист3!DA18</f>
        <v>146194.94</v>
      </c>
      <c r="H29" s="42">
        <f>Лист3!CY18</f>
        <v>4513.05</v>
      </c>
      <c r="I29" s="42">
        <f>Лист3!CW18</f>
        <v>34497.01</v>
      </c>
      <c r="J29" s="42">
        <f>Лист3!DE18</f>
        <v>416.57</v>
      </c>
      <c r="K29" s="42">
        <f>Лист3!DG18</f>
        <v>0</v>
      </c>
      <c r="L29" s="42">
        <f>Лист3!DK18</f>
        <v>1927.49</v>
      </c>
      <c r="M29" s="42">
        <f>Лист3!DI18</f>
        <v>1158.17</v>
      </c>
      <c r="N29" s="42">
        <f>Лист3!DC18</f>
        <v>992.38</v>
      </c>
      <c r="O29" s="42">
        <f>Лист3!DM18</f>
        <v>2651.17</v>
      </c>
      <c r="P29" s="21">
        <f t="shared" si="0"/>
        <v>2424398.059999999</v>
      </c>
      <c r="Q29" s="44">
        <f>'03-10  ШДО Днепр'!P27</f>
        <v>34.7165</v>
      </c>
      <c r="R29" s="11"/>
    </row>
    <row r="30" spans="2:18" ht="15.75">
      <c r="B30" s="50">
        <v>16</v>
      </c>
      <c r="C30" s="42">
        <f>Лист3!CU19</f>
        <v>257395.14</v>
      </c>
      <c r="D30" s="42">
        <f>Лист3!DO19+Лист3!DQ19+Лист3!DS19</f>
        <v>286020.59</v>
      </c>
      <c r="E30" s="42">
        <f>Лист3!DU19+Лист3!DW19+Лист3!DY19</f>
        <v>1612588.2799999998</v>
      </c>
      <c r="F30" s="42">
        <f>Лист3!CQ19+Лист3!CS19</f>
        <v>83736.24</v>
      </c>
      <c r="G30" s="42">
        <f>Лист3!DA19</f>
        <v>147842.22</v>
      </c>
      <c r="H30" s="42">
        <f>Лист3!CY19</f>
        <v>4693.04</v>
      </c>
      <c r="I30" s="42">
        <f>Лист3!CW19</f>
        <v>33069.19</v>
      </c>
      <c r="J30" s="42">
        <f>Лист3!DE19</f>
        <v>403.52</v>
      </c>
      <c r="K30" s="42">
        <f>Лист3!DG19</f>
        <v>0</v>
      </c>
      <c r="L30" s="42">
        <f>Лист3!DK19</f>
        <v>1870.22</v>
      </c>
      <c r="M30" s="42">
        <f>Лист3!DI19</f>
        <v>1123.47</v>
      </c>
      <c r="N30" s="42">
        <f>Лист3!DC19</f>
        <v>1006.76</v>
      </c>
      <c r="O30" s="42">
        <f>Лист3!DM19</f>
        <v>2664.33</v>
      </c>
      <c r="P30" s="21">
        <f t="shared" si="0"/>
        <v>2432413.0000000005</v>
      </c>
      <c r="Q30" s="44">
        <f>'03-10  ШДО Днепр'!P28</f>
        <v>34.7607</v>
      </c>
      <c r="R30" s="11"/>
    </row>
    <row r="31" spans="2:18" ht="15.75">
      <c r="B31" s="50">
        <v>17</v>
      </c>
      <c r="C31" s="42">
        <f>Лист3!CU20</f>
        <v>157066.39</v>
      </c>
      <c r="D31" s="42">
        <f>Лист3!DO20+Лист3!DQ20+Лист3!DS20</f>
        <v>281379.48</v>
      </c>
      <c r="E31" s="42">
        <f>Лист3!DU20+Лист3!DW20+Лист3!DY20</f>
        <v>1561646.0999999999</v>
      </c>
      <c r="F31" s="42">
        <f>Лист3!CQ20+Лист3!CS20</f>
        <v>80384.45</v>
      </c>
      <c r="G31" s="42">
        <f>Лист3!DA20</f>
        <v>143912.27</v>
      </c>
      <c r="H31" s="42">
        <f>Лист3!CY20</f>
        <v>4558.17</v>
      </c>
      <c r="I31" s="42">
        <f>Лист3!CW20</f>
        <v>30407.4</v>
      </c>
      <c r="J31" s="42">
        <f>Лист3!DE20</f>
        <v>427.52</v>
      </c>
      <c r="K31" s="42">
        <f>Лист3!DG20</f>
        <v>0</v>
      </c>
      <c r="L31" s="42">
        <f>Лист3!DK20</f>
        <v>1948.7</v>
      </c>
      <c r="M31" s="42">
        <f>Лист3!DI20</f>
        <v>1157.4</v>
      </c>
      <c r="N31" s="42">
        <f>Лист3!DC20</f>
        <v>963.65</v>
      </c>
      <c r="O31" s="42">
        <f>Лист3!DM20</f>
        <v>2575.59</v>
      </c>
      <c r="P31" s="21">
        <f t="shared" si="0"/>
        <v>2266427.119999999</v>
      </c>
      <c r="Q31" s="44">
        <f>'03-10  ШДО Днепр'!P29</f>
        <v>34.74</v>
      </c>
      <c r="R31" s="11"/>
    </row>
    <row r="32" spans="2:18" ht="15.75">
      <c r="B32" s="50">
        <v>18</v>
      </c>
      <c r="C32" s="42">
        <f>Лист3!CU21</f>
        <v>168917.65</v>
      </c>
      <c r="D32" s="42">
        <f>Лист3!DO21+Лист3!DQ21+Лист3!DS21</f>
        <v>275506.64999999997</v>
      </c>
      <c r="E32" s="42">
        <f>Лист3!DU21+Лист3!DW21+Лист3!DY21</f>
        <v>1520884.92</v>
      </c>
      <c r="F32" s="42">
        <f>Лист3!CQ21+Лист3!CS21</f>
        <v>80930.70999999999</v>
      </c>
      <c r="G32" s="42">
        <f>Лист3!DA21</f>
        <v>140482.69</v>
      </c>
      <c r="H32" s="42">
        <f>Лист3!CY21</f>
        <v>4605.37</v>
      </c>
      <c r="I32" s="42">
        <f>Лист3!CW21</f>
        <v>20185.81</v>
      </c>
      <c r="J32" s="42">
        <f>Лист3!DE21</f>
        <v>410.19</v>
      </c>
      <c r="K32" s="42">
        <f>Лист3!DG21</f>
        <v>0</v>
      </c>
      <c r="L32" s="42">
        <f>Лист3!DK21</f>
        <v>1884.51</v>
      </c>
      <c r="M32" s="42">
        <f>Лист3!DI21</f>
        <v>1154.9</v>
      </c>
      <c r="N32" s="42">
        <f>Лист3!DC21</f>
        <v>979.91</v>
      </c>
      <c r="O32" s="42">
        <f>Лист3!DM21</f>
        <v>2588.74</v>
      </c>
      <c r="P32" s="21">
        <f t="shared" si="0"/>
        <v>2218532.05</v>
      </c>
      <c r="Q32" s="44">
        <f>'03-10  ШДО Днепр'!P30</f>
        <v>34.7058</v>
      </c>
      <c r="R32" s="11"/>
    </row>
    <row r="33" spans="2:18" ht="15.75">
      <c r="B33" s="50">
        <v>19</v>
      </c>
      <c r="C33" s="42">
        <f>Лист3!CU22</f>
        <v>170495.63</v>
      </c>
      <c r="D33" s="42">
        <f>Лист3!DO22+Лист3!DQ22+Лист3!DS22</f>
        <v>244489.12</v>
      </c>
      <c r="E33" s="42">
        <f>Лист3!DU22+Лист3!DW22+Лист3!DY22</f>
        <v>1542138.68</v>
      </c>
      <c r="F33" s="42">
        <f>Лист3!CQ22+Лист3!CS22</f>
        <v>67919.9</v>
      </c>
      <c r="G33" s="42">
        <f>Лист3!DA22</f>
        <v>143469.39</v>
      </c>
      <c r="H33" s="42">
        <f>Лист3!CY22</f>
        <v>3978.86</v>
      </c>
      <c r="I33" s="42">
        <f>Лист3!CW22</f>
        <v>30827.84</v>
      </c>
      <c r="J33" s="42">
        <f>Лист3!DE22</f>
        <v>358.53</v>
      </c>
      <c r="K33" s="42">
        <f>Лист3!DG22</f>
        <v>0</v>
      </c>
      <c r="L33" s="42">
        <f>Лист3!DK22</f>
        <v>1752.68</v>
      </c>
      <c r="M33" s="42">
        <f>Лист3!DI22</f>
        <v>1021</v>
      </c>
      <c r="N33" s="42">
        <f>Лист3!DC22</f>
        <v>898.28</v>
      </c>
      <c r="O33" s="42">
        <f>Лист3!DM22</f>
        <v>2349.13</v>
      </c>
      <c r="P33" s="21">
        <f t="shared" si="0"/>
        <v>2209699.039999999</v>
      </c>
      <c r="Q33" s="44">
        <v>34.6703</v>
      </c>
      <c r="R33" s="11"/>
    </row>
    <row r="34" spans="2:18" ht="15.75">
      <c r="B34" s="50">
        <v>20</v>
      </c>
      <c r="C34" s="42">
        <f>Лист3!CU23</f>
        <v>196527.39</v>
      </c>
      <c r="D34" s="42">
        <f>Лист3!DO23+Лист3!DQ23+Лист3!DS23</f>
        <v>238972.38999999998</v>
      </c>
      <c r="E34" s="42">
        <f>Лист3!DU23+Лист3!DW23+Лист3!DY23</f>
        <v>1516512.2899999998</v>
      </c>
      <c r="F34" s="42">
        <f>Лист3!CQ23+Лист3!CS23</f>
        <v>80571.04999999999</v>
      </c>
      <c r="G34" s="42">
        <f>Лист3!DA23</f>
        <v>142386.23</v>
      </c>
      <c r="H34" s="42">
        <f>Лист3!CY23</f>
        <v>4308.04</v>
      </c>
      <c r="I34" s="42">
        <f>Лист3!CW23</f>
        <v>31044.66</v>
      </c>
      <c r="J34" s="42">
        <f>Лист3!DE23</f>
        <v>408.15</v>
      </c>
      <c r="K34" s="42">
        <f>Лист3!DG23</f>
        <v>0</v>
      </c>
      <c r="L34" s="42">
        <f>Лист3!DK23</f>
        <v>1915.92</v>
      </c>
      <c r="M34" s="42">
        <f>Лист3!DI23</f>
        <v>1173.79</v>
      </c>
      <c r="N34" s="42">
        <f>Лист3!DC23</f>
        <v>1054.2</v>
      </c>
      <c r="O34" s="42">
        <f>Лист3!DM23</f>
        <v>2684.17</v>
      </c>
      <c r="P34" s="21">
        <f t="shared" si="0"/>
        <v>2217558.2800000003</v>
      </c>
      <c r="Q34" s="44">
        <v>34.6703</v>
      </c>
      <c r="R34" s="11"/>
    </row>
    <row r="35" spans="2:18" ht="15.75">
      <c r="B35" s="50">
        <v>21</v>
      </c>
      <c r="C35" s="42">
        <f>Лист3!CU24</f>
        <v>185966.35</v>
      </c>
      <c r="D35" s="42">
        <f>Лист3!DO24+Лист3!DQ24+Лист3!DS24</f>
        <v>242008.34</v>
      </c>
      <c r="E35" s="42">
        <f>Лист3!DU24+Лист3!DW24+Лист3!DY24</f>
        <v>1503622.94</v>
      </c>
      <c r="F35" s="42">
        <f>Лист3!CQ24+Лист3!CS24</f>
        <v>79305.06</v>
      </c>
      <c r="G35" s="42">
        <f>Лист3!DA24</f>
        <v>139664.69</v>
      </c>
      <c r="H35" s="42">
        <f>Лист3!CY24</f>
        <v>4218.96</v>
      </c>
      <c r="I35" s="42">
        <f>Лист3!CW24</f>
        <v>30368.59</v>
      </c>
      <c r="J35" s="42">
        <f>Лист3!DE24</f>
        <v>382.82</v>
      </c>
      <c r="K35" s="42">
        <f>Лист3!DG24</f>
        <v>0</v>
      </c>
      <c r="L35" s="42">
        <f>Лист3!DK24</f>
        <v>1826.93</v>
      </c>
      <c r="M35" s="42">
        <f>Лист3!DI24</f>
        <v>1053.15</v>
      </c>
      <c r="N35" s="42">
        <f>Лист3!DC24</f>
        <v>1006.13</v>
      </c>
      <c r="O35" s="42">
        <f>Лист3!DM24</f>
        <v>2461.03</v>
      </c>
      <c r="P35" s="21">
        <f t="shared" si="0"/>
        <v>2191884.9899999993</v>
      </c>
      <c r="Q35" s="44">
        <v>34.6703</v>
      </c>
      <c r="R35" s="11"/>
    </row>
    <row r="36" spans="2:18" ht="15.75">
      <c r="B36" s="50">
        <v>22</v>
      </c>
      <c r="C36" s="42">
        <f>Лист3!CU25</f>
        <v>170315.97</v>
      </c>
      <c r="D36" s="42">
        <f>Лист3!DO25+Лист3!DQ25+Лист3!DS25</f>
        <v>237217.16999999998</v>
      </c>
      <c r="E36" s="42">
        <f>Лист3!DU25+Лист3!DW25+Лист3!DY25</f>
        <v>1456692.72</v>
      </c>
      <c r="F36" s="42">
        <f>Лист3!CQ25+Лист3!CS25</f>
        <v>72646.3</v>
      </c>
      <c r="G36" s="42">
        <f>Лист3!DA25</f>
        <v>138761.22</v>
      </c>
      <c r="H36" s="42">
        <f>Лист3!CY25</f>
        <v>4109.21</v>
      </c>
      <c r="I36" s="42">
        <f>Лист3!CW25</f>
        <v>29392.44</v>
      </c>
      <c r="J36" s="42">
        <f>Лист3!DE25</f>
        <v>387.13</v>
      </c>
      <c r="K36" s="42">
        <f>Лист3!DG25</f>
        <v>0</v>
      </c>
      <c r="L36" s="42">
        <f>Лист3!DK25</f>
        <v>1722.74</v>
      </c>
      <c r="M36" s="42">
        <f>Лист3!DI25</f>
        <v>1080.09</v>
      </c>
      <c r="N36" s="42">
        <f>Лист3!DC25</f>
        <v>883.45</v>
      </c>
      <c r="O36" s="42">
        <f>Лист3!DM25</f>
        <v>2444.87</v>
      </c>
      <c r="P36" s="21">
        <f t="shared" si="0"/>
        <v>2115653.31</v>
      </c>
      <c r="Q36" s="44">
        <f>'03-10  ШДО Днепр'!P34</f>
        <v>34.6408</v>
      </c>
      <c r="R36" s="11"/>
    </row>
    <row r="37" spans="2:18" ht="15.75">
      <c r="B37" s="50">
        <v>23</v>
      </c>
      <c r="C37" s="42">
        <f>Лист3!CU26</f>
        <v>147335.11</v>
      </c>
      <c r="D37" s="42">
        <f>Лист3!DO26+Лист3!DQ26+Лист3!DS26</f>
        <v>242262.12999999998</v>
      </c>
      <c r="E37" s="42">
        <f>Лист3!DU26+Лист3!DW26+Лист3!DY26</f>
        <v>1430522.7</v>
      </c>
      <c r="F37" s="42">
        <f>Лист3!CQ26+Лист3!CS26</f>
        <v>73418.20000000001</v>
      </c>
      <c r="G37" s="42">
        <f>Лист3!DA26</f>
        <v>138684.77</v>
      </c>
      <c r="H37" s="42">
        <f>Лист3!CY26</f>
        <v>3900.45</v>
      </c>
      <c r="I37" s="42">
        <f>Лист3!CW26</f>
        <v>29750.23</v>
      </c>
      <c r="J37" s="42">
        <f>Лист3!DE26</f>
        <v>351.36</v>
      </c>
      <c r="K37" s="42">
        <f>Лист3!DG26</f>
        <v>0</v>
      </c>
      <c r="L37" s="42">
        <f>Лист3!DK26</f>
        <v>1748.98</v>
      </c>
      <c r="M37" s="42">
        <f>Лист3!DI26</f>
        <v>1058.02</v>
      </c>
      <c r="N37" s="42">
        <f>Лист3!DC26</f>
        <v>888.27</v>
      </c>
      <c r="O37" s="42">
        <f>Лист3!DM26</f>
        <v>2426.14</v>
      </c>
      <c r="P37" s="21">
        <f t="shared" si="0"/>
        <v>2072346.3599999999</v>
      </c>
      <c r="Q37" s="44">
        <v>34.645</v>
      </c>
      <c r="R37" s="11"/>
    </row>
    <row r="38" spans="2:18" ht="15.75">
      <c r="B38" s="50">
        <v>24</v>
      </c>
      <c r="C38" s="42">
        <f>Лист3!CU27</f>
        <v>154885.42</v>
      </c>
      <c r="D38" s="42">
        <f>Лист3!DO27+Лист3!DQ27+Лист3!DS27</f>
        <v>244011.84999999998</v>
      </c>
      <c r="E38" s="42">
        <f>Лист3!DU27+Лист3!DW27+Лист3!DY27</f>
        <v>1550429.94</v>
      </c>
      <c r="F38" s="42">
        <f>Лист3!CQ27+Лист3!CS27</f>
        <v>77569.59</v>
      </c>
      <c r="G38" s="42">
        <f>Лист3!DA27</f>
        <v>139756.55</v>
      </c>
      <c r="H38" s="42">
        <f>Лист3!CY27</f>
        <v>4271.99</v>
      </c>
      <c r="I38" s="42">
        <f>Лист3!CW27</f>
        <v>31832.33</v>
      </c>
      <c r="J38" s="42">
        <f>Лист3!DE27</f>
        <v>393.55</v>
      </c>
      <c r="K38" s="42">
        <f>Лист3!DG27</f>
        <v>0</v>
      </c>
      <c r="L38" s="42">
        <f>Лист3!DK27</f>
        <v>1852.66</v>
      </c>
      <c r="M38" s="42">
        <f>Лист3!DI27</f>
        <v>1081.97</v>
      </c>
      <c r="N38" s="42">
        <f>Лист3!DC27</f>
        <v>960.94</v>
      </c>
      <c r="O38" s="42">
        <f>Лист3!DM27</f>
        <v>2556.06</v>
      </c>
      <c r="P38" s="21">
        <f t="shared" si="0"/>
        <v>2209602.8500000006</v>
      </c>
      <c r="Q38" s="44">
        <v>34.645</v>
      </c>
      <c r="R38" s="11"/>
    </row>
    <row r="39" spans="2:18" ht="15.75">
      <c r="B39" s="50">
        <v>25</v>
      </c>
      <c r="C39" s="42">
        <f>Лист3!CU28</f>
        <v>217625.89</v>
      </c>
      <c r="D39" s="42">
        <f>Лист3!DO28+Лист3!DQ28+Лист3!DS28</f>
        <v>248205.35</v>
      </c>
      <c r="E39" s="42">
        <f>Лист3!DU28+Лист3!DW28+Лист3!DY28</f>
        <v>1640830.5199999998</v>
      </c>
      <c r="F39" s="42">
        <f>Лист3!CQ28+Лист3!CS28</f>
        <v>84089.41</v>
      </c>
      <c r="G39" s="42">
        <f>Лист3!DA28</f>
        <v>141642.88</v>
      </c>
      <c r="H39" s="42">
        <f>Лист3!CY28</f>
        <v>4115.71</v>
      </c>
      <c r="I39" s="42">
        <f>Лист3!CW28</f>
        <v>32957.72</v>
      </c>
      <c r="J39" s="42">
        <f>Лист3!DE28</f>
        <v>402.95</v>
      </c>
      <c r="K39" s="42">
        <f>Лист3!DG28</f>
        <v>0</v>
      </c>
      <c r="L39" s="42">
        <f>Лист3!DK28</f>
        <v>1869.08</v>
      </c>
      <c r="M39" s="42">
        <f>Лист3!DI28</f>
        <v>1185.22</v>
      </c>
      <c r="N39" s="42">
        <f>Лист3!DC28</f>
        <v>981.31</v>
      </c>
      <c r="O39" s="42">
        <f>Лист3!DM28</f>
        <v>2625.06</v>
      </c>
      <c r="P39" s="21">
        <f t="shared" si="0"/>
        <v>2376531.1000000006</v>
      </c>
      <c r="Q39" s="44">
        <f>'03-10  ШДО Днепр'!P37</f>
        <v>34.66</v>
      </c>
      <c r="R39" s="11"/>
    </row>
    <row r="40" spans="2:18" ht="15.75">
      <c r="B40" s="50">
        <v>26</v>
      </c>
      <c r="C40" s="42">
        <f>Лист3!CU29</f>
        <v>139712.87</v>
      </c>
      <c r="D40" s="42">
        <f>Лист3!DO29+Лист3!DQ29+Лист3!DS29</f>
        <v>244320.59000000003</v>
      </c>
      <c r="E40" s="42">
        <f>Лист3!DU29+Лист3!DW29+Лист3!DY29</f>
        <v>1635360.4</v>
      </c>
      <c r="F40" s="42">
        <f>Лист3!CQ29+Лист3!CS29</f>
        <v>79994.7</v>
      </c>
      <c r="G40" s="42">
        <f>Лист3!DA29</f>
        <v>144746.06</v>
      </c>
      <c r="H40" s="42">
        <f>Лист3!CY29</f>
        <v>4539.03</v>
      </c>
      <c r="I40" s="42">
        <f>Лист3!CW29</f>
        <v>30040.01</v>
      </c>
      <c r="J40" s="42">
        <f>Лист3!DE29</f>
        <v>399.58</v>
      </c>
      <c r="K40" s="42">
        <f>Лист3!DG29</f>
        <v>0</v>
      </c>
      <c r="L40" s="42">
        <f>Лист3!DK29</f>
        <v>1938.1</v>
      </c>
      <c r="M40" s="42">
        <f>Лист3!DI29</f>
        <v>1172.54</v>
      </c>
      <c r="N40" s="42">
        <f>Лист3!DC29</f>
        <v>1002.43</v>
      </c>
      <c r="O40" s="42">
        <f>Лист3!DM29</f>
        <v>2618.64</v>
      </c>
      <c r="P40" s="21">
        <f t="shared" si="0"/>
        <v>2285844.95</v>
      </c>
      <c r="Q40" s="44">
        <v>34.6984</v>
      </c>
      <c r="R40" s="11"/>
    </row>
    <row r="41" spans="2:18" ht="15.75">
      <c r="B41" s="50">
        <v>27</v>
      </c>
      <c r="C41" s="42">
        <f>Лист3!CU30</f>
        <v>165358.18</v>
      </c>
      <c r="D41" s="42">
        <f>Лист3!DO30+Лист3!DQ30+Лист3!DS30</f>
        <v>243119.16</v>
      </c>
      <c r="E41" s="42">
        <f>Лист3!DU30+Лист3!DW30+Лист3!DY30</f>
        <v>1591126.26</v>
      </c>
      <c r="F41" s="42">
        <f>Лист3!CQ30+Лист3!CS30</f>
        <v>93345.03</v>
      </c>
      <c r="G41" s="42">
        <f>Лист3!DA30</f>
        <v>147676.77</v>
      </c>
      <c r="H41" s="42">
        <f>Лист3!CY30</f>
        <v>4702.22</v>
      </c>
      <c r="I41" s="42">
        <f>Лист3!CW30</f>
        <v>30987.71</v>
      </c>
      <c r="J41" s="42">
        <f>Лист3!DE30</f>
        <v>438.39</v>
      </c>
      <c r="K41" s="42">
        <f>Лист3!DG30</f>
        <v>0</v>
      </c>
      <c r="L41" s="42">
        <f>Лист3!DK30</f>
        <v>2069.2</v>
      </c>
      <c r="M41" s="42">
        <f>Лист3!DI30</f>
        <v>1246.02</v>
      </c>
      <c r="N41" s="42">
        <f>Лист3!DC30</f>
        <v>1089.51</v>
      </c>
      <c r="O41" s="42">
        <f>Лист3!DM30</f>
        <v>2950.9</v>
      </c>
      <c r="P41" s="21">
        <f t="shared" si="0"/>
        <v>2284109.35</v>
      </c>
      <c r="Q41" s="44">
        <v>34.6984</v>
      </c>
      <c r="R41" s="11"/>
    </row>
    <row r="42" spans="2:18" ht="15.75">
      <c r="B42" s="50">
        <v>28</v>
      </c>
      <c r="C42" s="42">
        <f>Лист3!CU31</f>
        <v>87436.42</v>
      </c>
      <c r="D42" s="42">
        <f>Лист3!DO31+Лист3!DQ31+Лист3!DS31</f>
        <v>237018.65</v>
      </c>
      <c r="E42" s="42">
        <f>Лист3!DU31+Лист3!DW31+Лист3!DY31</f>
        <v>1516429.69</v>
      </c>
      <c r="F42" s="42">
        <f>Лист3!CQ31+Лист3!CS31</f>
        <v>85600.32</v>
      </c>
      <c r="G42" s="42">
        <f>Лист3!DA31</f>
        <v>145371.91</v>
      </c>
      <c r="H42" s="42">
        <f>Лист3!CY31</f>
        <v>4119.67</v>
      </c>
      <c r="I42" s="42">
        <f>Лист3!CW31</f>
        <v>28525.75</v>
      </c>
      <c r="J42" s="42">
        <f>Лист3!DE31</f>
        <v>359.53</v>
      </c>
      <c r="K42" s="42">
        <f>Лист3!DG31</f>
        <v>0</v>
      </c>
      <c r="L42" s="42">
        <f>Лист3!DK31</f>
        <v>1771.52</v>
      </c>
      <c r="M42" s="42">
        <f>Лист3!DI31</f>
        <v>1014.7</v>
      </c>
      <c r="N42" s="42">
        <f>Лист3!DC31</f>
        <v>965.82</v>
      </c>
      <c r="O42" s="42">
        <f>Лист3!DM31</f>
        <v>2512.82</v>
      </c>
      <c r="P42" s="21">
        <f t="shared" si="0"/>
        <v>2111126.8</v>
      </c>
      <c r="Q42" s="44">
        <v>34.6984</v>
      </c>
      <c r="R42" s="11"/>
    </row>
    <row r="43" spans="2:18" ht="12.75" customHeight="1">
      <c r="B43" s="50">
        <v>29</v>
      </c>
      <c r="C43" s="42">
        <f>Лист3!CU32</f>
        <v>199192.41</v>
      </c>
      <c r="D43" s="42">
        <f>Лист3!DO32+Лист3!DQ32+Лист3!DS32</f>
        <v>245515.38</v>
      </c>
      <c r="E43" s="42">
        <f>Лист3!DU32+Лист3!DW32+Лист3!DY32</f>
        <v>1506543.44</v>
      </c>
      <c r="F43" s="42">
        <f>Лист3!CQ32+Лист3!CS32</f>
        <v>80920.57</v>
      </c>
      <c r="G43" s="42">
        <f>Лист3!DA32</f>
        <v>140201.42</v>
      </c>
      <c r="H43" s="42">
        <f>Лист3!CY32</f>
        <v>4273.29</v>
      </c>
      <c r="I43" s="42">
        <f>Лист3!CW32</f>
        <v>25362.08</v>
      </c>
      <c r="J43" s="42">
        <f>Лист3!DE32</f>
        <v>371.58</v>
      </c>
      <c r="K43" s="42">
        <f>Лист3!DG32</f>
        <v>0</v>
      </c>
      <c r="L43" s="42">
        <f>Лист3!DK32</f>
        <v>1768.75</v>
      </c>
      <c r="M43" s="42">
        <f>Лист3!DI32</f>
        <v>1075.77</v>
      </c>
      <c r="N43" s="42">
        <f>Лист3!DC32</f>
        <v>899.41</v>
      </c>
      <c r="O43" s="42">
        <f>Лист3!DM32</f>
        <v>2504.41</v>
      </c>
      <c r="P43" s="21">
        <f t="shared" si="0"/>
        <v>2208628.5100000007</v>
      </c>
      <c r="Q43" s="44">
        <f>'03-10  ШДО Днепр'!P41</f>
        <v>34.82</v>
      </c>
      <c r="R43" s="11"/>
    </row>
    <row r="44" spans="2:18" ht="12.75" customHeight="1">
      <c r="B44" s="50">
        <v>30</v>
      </c>
      <c r="C44" s="42">
        <f>Лист3!CU33</f>
        <v>253482.99</v>
      </c>
      <c r="D44" s="42">
        <f>Лист3!DO33+Лист3!DQ33+Лист3!DS33</f>
        <v>228235.46000000002</v>
      </c>
      <c r="E44" s="42">
        <f>Лист3!DU33+Лист3!DW33+Лист3!DY33</f>
        <v>1535748.08</v>
      </c>
      <c r="F44" s="42">
        <f>Лист3!CQ33+Лист3!CS33</f>
        <v>73474.97</v>
      </c>
      <c r="G44" s="42">
        <f>Лист3!DA33</f>
        <v>125426.57</v>
      </c>
      <c r="H44" s="42">
        <f>Лист3!CY33</f>
        <v>4136.95</v>
      </c>
      <c r="I44" s="42">
        <f>Лист3!CW33</f>
        <v>28733.93</v>
      </c>
      <c r="J44" s="42">
        <f>Лист3!DE33</f>
        <v>362.02</v>
      </c>
      <c r="K44" s="42">
        <f>Лист3!DG33</f>
        <v>0</v>
      </c>
      <c r="L44" s="42">
        <f>Лист3!DK33</f>
        <v>1701.38</v>
      </c>
      <c r="M44" s="42">
        <f>Лист3!DI33</f>
        <v>1087.26</v>
      </c>
      <c r="N44" s="42">
        <f>Лист3!DC33</f>
        <v>892.44</v>
      </c>
      <c r="O44" s="42">
        <f>Лист3!DM33</f>
        <v>2488.63</v>
      </c>
      <c r="P44" s="21">
        <f t="shared" si="0"/>
        <v>2255770.6799999997</v>
      </c>
      <c r="Q44" s="44">
        <f>'03-10  ШДО Днепр'!P42</f>
        <v>34.76</v>
      </c>
      <c r="R44" s="11"/>
    </row>
    <row r="45" spans="2:18" ht="12.75" customHeight="1">
      <c r="B45" s="50">
        <v>31</v>
      </c>
      <c r="C45" s="42">
        <f>Лист3!CU34</f>
        <v>150733.27</v>
      </c>
      <c r="D45" s="42">
        <f>Лист3!DO34+Лист3!DQ34+Лист3!DS34</f>
        <v>252888.72</v>
      </c>
      <c r="E45" s="42">
        <f>Лист3!DU34+Лист3!DW34+Лист3!DY34</f>
        <v>1655895.2</v>
      </c>
      <c r="F45" s="42">
        <f>Лист3!CQ34+Лист3!CS34</f>
        <v>98114.84</v>
      </c>
      <c r="G45" s="42">
        <f>Лист3!DA34</f>
        <v>147329.83</v>
      </c>
      <c r="H45" s="42">
        <f>Лист3!CY34</f>
        <v>3854.03</v>
      </c>
      <c r="I45" s="42">
        <f>Лист3!CW34</f>
        <v>26081.7</v>
      </c>
      <c r="J45" s="42">
        <f>Лист3!DE34</f>
        <v>418.22</v>
      </c>
      <c r="K45" s="42">
        <f>Лист3!DG34</f>
        <v>0</v>
      </c>
      <c r="L45" s="42">
        <f>Лист3!DK34</f>
        <v>1894.94</v>
      </c>
      <c r="M45" s="42">
        <f>Лист3!DI34</f>
        <v>1162.1</v>
      </c>
      <c r="N45" s="42">
        <f>Лист3!DC34</f>
        <v>1013.98</v>
      </c>
      <c r="O45" s="42">
        <f>Лист3!DM34</f>
        <v>2663.63</v>
      </c>
      <c r="P45" s="21">
        <f>SUM(C45:O45)</f>
        <v>2342050.46</v>
      </c>
      <c r="Q45" s="44">
        <f>'03-10  ШДО Днепр'!P43</f>
        <v>34.76</v>
      </c>
      <c r="R45" s="11"/>
    </row>
    <row r="46" spans="2:18" ht="26.25" customHeight="1" thickBot="1">
      <c r="B46" s="51" t="s">
        <v>14</v>
      </c>
      <c r="C46" s="53">
        <f aca="true" t="shared" si="1" ref="C46:O46">SUM(C15:C45)</f>
        <v>5958126.159999999</v>
      </c>
      <c r="D46" s="53">
        <f t="shared" si="1"/>
        <v>8066643.92</v>
      </c>
      <c r="E46" s="53">
        <f t="shared" si="1"/>
        <v>47902267.42</v>
      </c>
      <c r="F46" s="53">
        <f t="shared" si="1"/>
        <v>2471380.1199999996</v>
      </c>
      <c r="G46" s="53">
        <f t="shared" si="1"/>
        <v>4408536.540000001</v>
      </c>
      <c r="H46" s="53">
        <f t="shared" si="1"/>
        <v>129810.29</v>
      </c>
      <c r="I46" s="53">
        <f t="shared" si="1"/>
        <v>923648.2499999999</v>
      </c>
      <c r="J46" s="53">
        <f t="shared" si="1"/>
        <v>11991.669999999998</v>
      </c>
      <c r="K46" s="53">
        <f t="shared" si="1"/>
        <v>0</v>
      </c>
      <c r="L46" s="53">
        <f t="shared" si="1"/>
        <v>56697.119999999995</v>
      </c>
      <c r="M46" s="53">
        <f t="shared" si="1"/>
        <v>33785.36000000001</v>
      </c>
      <c r="N46" s="53">
        <f t="shared" si="1"/>
        <v>29234.359999999997</v>
      </c>
      <c r="O46" s="53">
        <f t="shared" si="1"/>
        <v>77785.12000000001</v>
      </c>
      <c r="P46" s="54">
        <f>SUM(P15:P45)</f>
        <v>70069906.33</v>
      </c>
      <c r="Q46" s="52">
        <f>SUMPRODUCT(Q15:Q45,P15:P45)/SUM(P15:P45)</f>
        <v>34.7738662595447</v>
      </c>
      <c r="R46" s="19"/>
    </row>
    <row r="47" spans="2:18" ht="14.25" customHeight="1" hidden="1">
      <c r="B47" s="45">
        <v>31</v>
      </c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12"/>
    </row>
    <row r="48" spans="3:4" ht="6" customHeight="1">
      <c r="C48" s="1"/>
      <c r="D48" s="1"/>
    </row>
    <row r="49" spans="3:14" ht="15">
      <c r="C49" s="112" t="s">
        <v>17</v>
      </c>
      <c r="D49" s="112"/>
      <c r="E49" s="112"/>
      <c r="F49" s="39"/>
      <c r="G49" s="13"/>
      <c r="H49" s="5"/>
      <c r="I49" s="5"/>
      <c r="J49" s="5"/>
      <c r="K49" s="13"/>
      <c r="L49" s="104" t="s">
        <v>102</v>
      </c>
      <c r="M49" s="104"/>
      <c r="N49" s="9"/>
    </row>
    <row r="50" spans="3:14" ht="12.75">
      <c r="C50" s="111" t="s">
        <v>11</v>
      </c>
      <c r="D50" s="111"/>
      <c r="E50" s="111"/>
      <c r="F50" s="38"/>
      <c r="H50" s="105" t="s">
        <v>0</v>
      </c>
      <c r="I50" s="105"/>
      <c r="J50" s="105"/>
      <c r="L50" s="102" t="s">
        <v>3</v>
      </c>
      <c r="M50" s="102"/>
      <c r="N50" s="41"/>
    </row>
    <row r="51" spans="3:14" ht="15">
      <c r="C51" s="112" t="s">
        <v>9</v>
      </c>
      <c r="D51" s="112"/>
      <c r="E51" s="112"/>
      <c r="F51" s="39"/>
      <c r="G51" s="13"/>
      <c r="H51" s="5"/>
      <c r="I51" s="5"/>
      <c r="J51" s="5"/>
      <c r="K51" s="13"/>
      <c r="L51" s="104" t="s">
        <v>101</v>
      </c>
      <c r="M51" s="104"/>
      <c r="N51" s="9"/>
    </row>
    <row r="52" spans="3:14" ht="12.75">
      <c r="C52" s="23" t="s">
        <v>12</v>
      </c>
      <c r="D52" s="23"/>
      <c r="E52" s="23"/>
      <c r="F52" s="23"/>
      <c r="H52" s="105" t="s">
        <v>0</v>
      </c>
      <c r="I52" s="105"/>
      <c r="J52" s="105"/>
      <c r="L52" s="102" t="s">
        <v>3</v>
      </c>
      <c r="M52" s="102"/>
      <c r="N52" s="41"/>
    </row>
  </sheetData>
  <sheetProtection/>
  <mergeCells count="29">
    <mergeCell ref="C51:E51"/>
    <mergeCell ref="L51:M51"/>
    <mergeCell ref="H52:J52"/>
    <mergeCell ref="L52:M52"/>
    <mergeCell ref="N12:N14"/>
    <mergeCell ref="F12:F14"/>
    <mergeCell ref="M12:M14"/>
    <mergeCell ref="K12:K14"/>
    <mergeCell ref="L12:L14"/>
    <mergeCell ref="O12:O14"/>
    <mergeCell ref="C49:E49"/>
    <mergeCell ref="L49:M49"/>
    <mergeCell ref="C50:E50"/>
    <mergeCell ref="H50:J50"/>
    <mergeCell ref="L50:M50"/>
    <mergeCell ref="G12:G14"/>
    <mergeCell ref="H12:H14"/>
    <mergeCell ref="I12:I14"/>
    <mergeCell ref="J12:J14"/>
    <mergeCell ref="C5:Q5"/>
    <mergeCell ref="B6:Q9"/>
    <mergeCell ref="B10:R10"/>
    <mergeCell ref="B11:B14"/>
    <mergeCell ref="C11:O11"/>
    <mergeCell ref="P11:P14"/>
    <mergeCell ref="Q11:Q14"/>
    <mergeCell ref="C12:C14"/>
    <mergeCell ref="D12:D14"/>
    <mergeCell ref="E12:E1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6"/>
  <sheetViews>
    <sheetView zoomScalePageLayoutView="0" workbookViewId="0" topLeftCell="P1">
      <selection activeCell="DQ19" sqref="DQ19"/>
    </sheetView>
  </sheetViews>
  <sheetFormatPr defaultColWidth="9.00390625" defaultRowHeight="12.75"/>
  <cols>
    <col min="3" max="90" width="12.25390625" style="0" customWidth="1"/>
    <col min="96" max="96" width="17.25390625" style="0" customWidth="1"/>
    <col min="97" max="97" width="25.875" style="0" customWidth="1"/>
    <col min="100" max="100" width="27.125" style="0" customWidth="1"/>
    <col min="102" max="102" width="23.25390625" style="0" customWidth="1"/>
    <col min="116" max="116" width="18.75390625" style="0" customWidth="1"/>
    <col min="117" max="117" width="18.00390625" style="0" customWidth="1"/>
    <col min="118" max="118" width="22.75390625" style="0" customWidth="1"/>
    <col min="119" max="119" width="15.25390625" style="0" customWidth="1"/>
    <col min="121" max="121" width="19.625" style="0" customWidth="1"/>
    <col min="125" max="125" width="17.375" style="0" customWidth="1"/>
    <col min="129" max="129" width="18.875" style="0" customWidth="1"/>
  </cols>
  <sheetData>
    <row r="1" ht="12.75">
      <c r="A1" t="s">
        <v>112</v>
      </c>
    </row>
    <row r="2" spans="1:93" ht="12.75">
      <c r="A2" t="s">
        <v>100</v>
      </c>
      <c r="C2" t="s">
        <v>18</v>
      </c>
      <c r="E2" t="s">
        <v>19</v>
      </c>
      <c r="G2" t="s">
        <v>20</v>
      </c>
      <c r="I2" t="s">
        <v>21</v>
      </c>
      <c r="K2" t="s">
        <v>22</v>
      </c>
      <c r="M2" t="s">
        <v>23</v>
      </c>
      <c r="O2" t="s">
        <v>24</v>
      </c>
      <c r="Q2" t="s">
        <v>25</v>
      </c>
      <c r="S2" t="s">
        <v>26</v>
      </c>
      <c r="U2" t="s">
        <v>27</v>
      </c>
      <c r="W2" t="s">
        <v>28</v>
      </c>
      <c r="Y2" t="s">
        <v>29</v>
      </c>
      <c r="AA2" t="s">
        <v>30</v>
      </c>
      <c r="AC2" t="s">
        <v>31</v>
      </c>
      <c r="AE2" t="s">
        <v>32</v>
      </c>
      <c r="AG2" t="s">
        <v>33</v>
      </c>
      <c r="AI2" t="s">
        <v>34</v>
      </c>
      <c r="AK2" t="s">
        <v>35</v>
      </c>
      <c r="AM2" t="s">
        <v>36</v>
      </c>
      <c r="AO2" t="s">
        <v>37</v>
      </c>
      <c r="AQ2" t="s">
        <v>38</v>
      </c>
      <c r="AS2" t="s">
        <v>39</v>
      </c>
      <c r="AU2" t="s">
        <v>40</v>
      </c>
      <c r="AW2" t="s">
        <v>41</v>
      </c>
      <c r="AY2" t="s">
        <v>42</v>
      </c>
      <c r="BA2" t="s">
        <v>43</v>
      </c>
      <c r="BC2" t="s">
        <v>44</v>
      </c>
      <c r="BE2" t="s">
        <v>45</v>
      </c>
      <c r="BG2" t="s">
        <v>46</v>
      </c>
      <c r="BI2" t="s">
        <v>47</v>
      </c>
      <c r="BK2" t="s">
        <v>48</v>
      </c>
      <c r="BM2" t="s">
        <v>49</v>
      </c>
      <c r="BO2" t="s">
        <v>50</v>
      </c>
      <c r="BQ2" t="s">
        <v>51</v>
      </c>
      <c r="BS2" t="s">
        <v>52</v>
      </c>
      <c r="BU2" t="s">
        <v>53</v>
      </c>
      <c r="BW2" t="s">
        <v>54</v>
      </c>
      <c r="BY2" t="s">
        <v>55</v>
      </c>
      <c r="CA2" t="s">
        <v>56</v>
      </c>
      <c r="CC2" t="s">
        <v>57</v>
      </c>
      <c r="CE2" t="s">
        <v>58</v>
      </c>
      <c r="CG2" t="s">
        <v>59</v>
      </c>
      <c r="CI2" t="s">
        <v>60</v>
      </c>
      <c r="CK2" t="s">
        <v>65</v>
      </c>
      <c r="CM2" t="s">
        <v>66</v>
      </c>
      <c r="CO2" t="s">
        <v>123</v>
      </c>
    </row>
    <row r="3" spans="1:129" ht="12.75">
      <c r="A3">
        <v>1</v>
      </c>
      <c r="C3">
        <v>5319.52</v>
      </c>
      <c r="D3" t="s">
        <v>64</v>
      </c>
      <c r="E3">
        <v>523.07</v>
      </c>
      <c r="F3" t="s">
        <v>62</v>
      </c>
      <c r="G3">
        <v>640925.98</v>
      </c>
      <c r="H3" t="s">
        <v>61</v>
      </c>
      <c r="I3">
        <v>888057.5</v>
      </c>
      <c r="J3" t="s">
        <v>62</v>
      </c>
      <c r="K3">
        <v>176421.66</v>
      </c>
      <c r="L3" t="s">
        <v>64</v>
      </c>
      <c r="M3">
        <v>358244.12</v>
      </c>
      <c r="N3" t="s">
        <v>62</v>
      </c>
      <c r="O3">
        <v>752.01</v>
      </c>
      <c r="Q3">
        <v>0</v>
      </c>
      <c r="R3" t="s">
        <v>64</v>
      </c>
      <c r="S3">
        <v>1545.3</v>
      </c>
      <c r="U3">
        <v>2066.26</v>
      </c>
      <c r="W3">
        <v>539.79</v>
      </c>
      <c r="X3" t="s">
        <v>64</v>
      </c>
      <c r="Y3">
        <v>421.28</v>
      </c>
      <c r="Z3" t="s">
        <v>62</v>
      </c>
      <c r="AA3">
        <v>1267.25</v>
      </c>
      <c r="AB3" t="s">
        <v>61</v>
      </c>
      <c r="AC3">
        <v>1636.91</v>
      </c>
      <c r="AD3" t="s">
        <v>62</v>
      </c>
      <c r="AE3">
        <v>110253.97</v>
      </c>
      <c r="AF3" t="s">
        <v>62</v>
      </c>
      <c r="AG3">
        <v>2141.38</v>
      </c>
      <c r="AH3" t="s">
        <v>62</v>
      </c>
      <c r="AI3">
        <v>4984.34</v>
      </c>
      <c r="AK3">
        <v>2232.76</v>
      </c>
      <c r="AL3" t="s">
        <v>64</v>
      </c>
      <c r="AM3">
        <v>11957.75</v>
      </c>
      <c r="AO3">
        <v>1792.7</v>
      </c>
      <c r="AP3" t="s">
        <v>64</v>
      </c>
      <c r="AQ3">
        <v>989.9</v>
      </c>
      <c r="AS3">
        <v>6277.46</v>
      </c>
      <c r="AT3" t="s">
        <v>64</v>
      </c>
      <c r="AU3">
        <v>876.69</v>
      </c>
      <c r="AV3" t="s">
        <v>62</v>
      </c>
      <c r="AW3">
        <v>687.6</v>
      </c>
      <c r="AX3" t="s">
        <v>62</v>
      </c>
      <c r="AY3">
        <v>2375.89</v>
      </c>
      <c r="AZ3" t="s">
        <v>61</v>
      </c>
      <c r="BA3">
        <v>13585.41</v>
      </c>
      <c r="BB3" t="s">
        <v>62</v>
      </c>
      <c r="BC3">
        <v>103.71</v>
      </c>
      <c r="BD3" t="s">
        <v>62</v>
      </c>
      <c r="BE3">
        <v>425.11</v>
      </c>
      <c r="BF3" t="s">
        <v>62</v>
      </c>
      <c r="BG3">
        <v>164518.34</v>
      </c>
      <c r="BH3" t="s">
        <v>61</v>
      </c>
      <c r="BI3">
        <v>7580.22</v>
      </c>
      <c r="BJ3" t="s">
        <v>61</v>
      </c>
      <c r="BK3">
        <v>907.77</v>
      </c>
      <c r="BL3" t="s">
        <v>61</v>
      </c>
      <c r="BM3">
        <v>3383.36</v>
      </c>
      <c r="BN3" t="s">
        <v>61</v>
      </c>
      <c r="BO3">
        <v>22578.45</v>
      </c>
      <c r="BP3" t="s">
        <v>62</v>
      </c>
      <c r="BQ3">
        <v>830.27</v>
      </c>
      <c r="BR3" t="s">
        <v>61</v>
      </c>
      <c r="BS3">
        <v>410.7</v>
      </c>
      <c r="BT3" t="s">
        <v>62</v>
      </c>
      <c r="BU3">
        <v>396.72</v>
      </c>
      <c r="BV3" t="s">
        <v>61</v>
      </c>
      <c r="BW3">
        <v>3521.86</v>
      </c>
      <c r="BY3">
        <v>10179.61</v>
      </c>
      <c r="BZ3" t="s">
        <v>62</v>
      </c>
      <c r="CA3">
        <v>581.61</v>
      </c>
      <c r="CB3" t="s">
        <v>64</v>
      </c>
      <c r="CC3">
        <v>957.64</v>
      </c>
      <c r="CE3">
        <v>798.5</v>
      </c>
      <c r="CF3" t="s">
        <v>64</v>
      </c>
      <c r="CG3">
        <v>869.83</v>
      </c>
      <c r="CH3" t="s">
        <v>64</v>
      </c>
      <c r="CI3">
        <v>200.32</v>
      </c>
      <c r="CJ3" t="s">
        <v>62</v>
      </c>
      <c r="CK3">
        <v>547.93</v>
      </c>
      <c r="CL3" t="s">
        <v>61</v>
      </c>
      <c r="CM3">
        <v>0</v>
      </c>
      <c r="CN3" t="s">
        <v>62</v>
      </c>
      <c r="CO3" t="s">
        <v>100</v>
      </c>
      <c r="CQ3" t="s">
        <v>124</v>
      </c>
      <c r="CS3" t="s">
        <v>125</v>
      </c>
      <c r="CU3" t="s">
        <v>126</v>
      </c>
      <c r="CW3" t="s">
        <v>127</v>
      </c>
      <c r="CY3" t="s">
        <v>122</v>
      </c>
      <c r="DA3" t="s">
        <v>121</v>
      </c>
      <c r="DC3" t="s">
        <v>120</v>
      </c>
      <c r="DE3" t="s">
        <v>119</v>
      </c>
      <c r="DG3" t="s">
        <v>118</v>
      </c>
      <c r="DI3" t="s">
        <v>128</v>
      </c>
      <c r="DK3" t="s">
        <v>37</v>
      </c>
      <c r="DM3" t="s">
        <v>129</v>
      </c>
      <c r="DO3" t="s">
        <v>141</v>
      </c>
      <c r="DQ3" t="s">
        <v>142</v>
      </c>
      <c r="DS3" t="s">
        <v>143</v>
      </c>
      <c r="DU3" t="s">
        <v>144</v>
      </c>
      <c r="DW3" t="s">
        <v>145</v>
      </c>
      <c r="DY3" t="s">
        <v>146</v>
      </c>
    </row>
    <row r="4" spans="1:130" ht="12.75">
      <c r="A4">
        <v>2</v>
      </c>
      <c r="B4" t="s">
        <v>61</v>
      </c>
      <c r="C4">
        <v>5311.76</v>
      </c>
      <c r="D4" t="s">
        <v>62</v>
      </c>
      <c r="E4">
        <v>490.77</v>
      </c>
      <c r="F4" t="s">
        <v>62</v>
      </c>
      <c r="G4">
        <v>489656.17</v>
      </c>
      <c r="H4" t="s">
        <v>61</v>
      </c>
      <c r="I4">
        <v>845509.63</v>
      </c>
      <c r="J4" t="s">
        <v>62</v>
      </c>
      <c r="K4">
        <v>184571.95</v>
      </c>
      <c r="L4" t="s">
        <v>62</v>
      </c>
      <c r="M4">
        <v>494761.82</v>
      </c>
      <c r="N4" t="s">
        <v>62</v>
      </c>
      <c r="O4">
        <v>236.06</v>
      </c>
      <c r="P4" t="s">
        <v>61</v>
      </c>
      <c r="Q4">
        <v>0</v>
      </c>
      <c r="R4" t="s">
        <v>62</v>
      </c>
      <c r="S4">
        <v>1581.9</v>
      </c>
      <c r="T4" t="s">
        <v>61</v>
      </c>
      <c r="U4">
        <v>2145.94</v>
      </c>
      <c r="V4" t="s">
        <v>61</v>
      </c>
      <c r="W4">
        <v>660.83</v>
      </c>
      <c r="X4" t="s">
        <v>62</v>
      </c>
      <c r="Y4">
        <v>1736.43</v>
      </c>
      <c r="Z4" t="s">
        <v>61</v>
      </c>
      <c r="AA4">
        <v>1399.01</v>
      </c>
      <c r="AB4" t="s">
        <v>61</v>
      </c>
      <c r="AC4">
        <v>1584.67</v>
      </c>
      <c r="AD4" t="s">
        <v>62</v>
      </c>
      <c r="AE4">
        <v>9923.64</v>
      </c>
      <c r="AF4" t="s">
        <v>62</v>
      </c>
      <c r="AG4">
        <v>2144.39</v>
      </c>
      <c r="AH4" t="s">
        <v>62</v>
      </c>
      <c r="AI4">
        <v>5154.43</v>
      </c>
      <c r="AJ4" t="s">
        <v>62</v>
      </c>
      <c r="AK4">
        <v>2188.96</v>
      </c>
      <c r="AL4" t="s">
        <v>62</v>
      </c>
      <c r="AM4">
        <v>12496.3</v>
      </c>
      <c r="AN4" t="s">
        <v>62</v>
      </c>
      <c r="AO4">
        <v>1603.42</v>
      </c>
      <c r="AP4" t="s">
        <v>62</v>
      </c>
      <c r="AQ4">
        <v>926.51</v>
      </c>
      <c r="AR4" t="s">
        <v>61</v>
      </c>
      <c r="AS4">
        <v>5456.43</v>
      </c>
      <c r="AT4" t="s">
        <v>62</v>
      </c>
      <c r="AU4">
        <v>817.96</v>
      </c>
      <c r="AV4" t="s">
        <v>62</v>
      </c>
      <c r="AW4">
        <v>553.85</v>
      </c>
      <c r="AX4" t="s">
        <v>62</v>
      </c>
      <c r="AY4">
        <v>2303.25</v>
      </c>
      <c r="AZ4" t="s">
        <v>61</v>
      </c>
      <c r="BA4">
        <v>15008.3</v>
      </c>
      <c r="BB4" t="s">
        <v>62</v>
      </c>
      <c r="BC4">
        <v>123.08</v>
      </c>
      <c r="BD4" t="s">
        <v>62</v>
      </c>
      <c r="BE4">
        <v>412.38</v>
      </c>
      <c r="BF4" t="s">
        <v>62</v>
      </c>
      <c r="BG4">
        <v>126249.85</v>
      </c>
      <c r="BH4" t="s">
        <v>62</v>
      </c>
      <c r="BI4">
        <v>8505.83</v>
      </c>
      <c r="BJ4" t="s">
        <v>61</v>
      </c>
      <c r="BK4">
        <v>900.17</v>
      </c>
      <c r="BL4" t="s">
        <v>62</v>
      </c>
      <c r="BM4">
        <v>3825.76</v>
      </c>
      <c r="BN4" t="s">
        <v>61</v>
      </c>
      <c r="BO4">
        <v>22368.98</v>
      </c>
      <c r="BP4" t="s">
        <v>62</v>
      </c>
      <c r="BQ4">
        <v>766.92</v>
      </c>
      <c r="BR4" t="s">
        <v>62</v>
      </c>
      <c r="BS4">
        <v>378.41</v>
      </c>
      <c r="BT4" t="s">
        <v>62</v>
      </c>
      <c r="BU4">
        <v>443.24</v>
      </c>
      <c r="BV4" t="s">
        <v>62</v>
      </c>
      <c r="BW4">
        <v>3885.82</v>
      </c>
      <c r="BX4" t="s">
        <v>61</v>
      </c>
      <c r="BY4">
        <v>10083.27</v>
      </c>
      <c r="BZ4" t="s">
        <v>62</v>
      </c>
      <c r="CA4">
        <v>562.9</v>
      </c>
      <c r="CB4" t="s">
        <v>62</v>
      </c>
      <c r="CC4">
        <v>553.66</v>
      </c>
      <c r="CD4" t="s">
        <v>61</v>
      </c>
      <c r="CE4">
        <v>801.83</v>
      </c>
      <c r="CF4" t="s">
        <v>62</v>
      </c>
      <c r="CG4">
        <v>862.7</v>
      </c>
      <c r="CH4" t="s">
        <v>62</v>
      </c>
      <c r="CI4">
        <v>186.87</v>
      </c>
      <c r="CJ4" t="s">
        <v>62</v>
      </c>
      <c r="CK4">
        <v>513.37</v>
      </c>
      <c r="CL4" t="s">
        <v>61</v>
      </c>
      <c r="CM4">
        <v>0</v>
      </c>
      <c r="CN4" t="s">
        <v>62</v>
      </c>
      <c r="CO4">
        <v>1</v>
      </c>
      <c r="CP4" t="s">
        <v>64</v>
      </c>
      <c r="CQ4">
        <v>46595.94</v>
      </c>
      <c r="CS4">
        <v>23070.7</v>
      </c>
      <c r="CT4" t="s">
        <v>64</v>
      </c>
      <c r="CU4">
        <v>191605.26</v>
      </c>
      <c r="CW4">
        <v>26142.63</v>
      </c>
      <c r="CY4">
        <v>3805.8</v>
      </c>
      <c r="DA4">
        <v>140378.55</v>
      </c>
      <c r="DB4" t="s">
        <v>64</v>
      </c>
      <c r="DC4">
        <v>836.48</v>
      </c>
      <c r="DD4" t="s">
        <v>64</v>
      </c>
      <c r="DE4">
        <v>361.22</v>
      </c>
      <c r="DG4">
        <v>0</v>
      </c>
      <c r="DH4" t="s">
        <v>64</v>
      </c>
      <c r="DI4">
        <v>989.9</v>
      </c>
      <c r="DK4">
        <v>1792.7</v>
      </c>
      <c r="DM4">
        <v>2232.76</v>
      </c>
      <c r="DO4">
        <v>222367</v>
      </c>
      <c r="DQ4">
        <v>10613.65</v>
      </c>
      <c r="DR4" t="s">
        <v>64</v>
      </c>
      <c r="DS4">
        <v>7448.48</v>
      </c>
      <c r="DU4">
        <v>1437665.75</v>
      </c>
      <c r="DW4">
        <v>0</v>
      </c>
      <c r="DX4" t="s">
        <v>64</v>
      </c>
      <c r="DY4">
        <v>478.25</v>
      </c>
      <c r="DZ4" t="s">
        <v>64</v>
      </c>
    </row>
    <row r="5" spans="1:130" ht="12.75">
      <c r="A5">
        <v>3</v>
      </c>
      <c r="B5" t="s">
        <v>61</v>
      </c>
      <c r="C5">
        <v>5726.21</v>
      </c>
      <c r="D5" t="s">
        <v>62</v>
      </c>
      <c r="E5">
        <v>579.46</v>
      </c>
      <c r="F5" t="s">
        <v>62</v>
      </c>
      <c r="G5">
        <v>491072.77</v>
      </c>
      <c r="H5" t="s">
        <v>61</v>
      </c>
      <c r="I5">
        <v>949279.41</v>
      </c>
      <c r="J5" t="s">
        <v>62</v>
      </c>
      <c r="K5">
        <v>180962.73</v>
      </c>
      <c r="L5" t="s">
        <v>64</v>
      </c>
      <c r="M5">
        <v>363809.76</v>
      </c>
      <c r="N5" t="s">
        <v>61</v>
      </c>
      <c r="O5">
        <v>0</v>
      </c>
      <c r="P5" t="s">
        <v>61</v>
      </c>
      <c r="Q5">
        <v>0</v>
      </c>
      <c r="R5" t="s">
        <v>62</v>
      </c>
      <c r="S5">
        <v>1698.3</v>
      </c>
      <c r="T5" t="s">
        <v>62</v>
      </c>
      <c r="U5">
        <v>2236.33</v>
      </c>
      <c r="V5" t="s">
        <v>61</v>
      </c>
      <c r="W5">
        <v>648.27</v>
      </c>
      <c r="X5" t="s">
        <v>61</v>
      </c>
      <c r="Y5">
        <v>1767.71</v>
      </c>
      <c r="Z5" t="s">
        <v>62</v>
      </c>
      <c r="AA5">
        <v>1460.58</v>
      </c>
      <c r="AC5">
        <v>1683.45</v>
      </c>
      <c r="AD5" t="s">
        <v>62</v>
      </c>
      <c r="AE5">
        <v>76814.49</v>
      </c>
      <c r="AF5" t="s">
        <v>61</v>
      </c>
      <c r="AG5">
        <v>2269.25</v>
      </c>
      <c r="AH5" t="s">
        <v>62</v>
      </c>
      <c r="AI5">
        <v>5361.1</v>
      </c>
      <c r="AJ5" t="s">
        <v>61</v>
      </c>
      <c r="AK5">
        <v>2392.51</v>
      </c>
      <c r="AL5" t="s">
        <v>64</v>
      </c>
      <c r="AM5">
        <v>13471.05</v>
      </c>
      <c r="AN5" t="s">
        <v>61</v>
      </c>
      <c r="AO5">
        <v>1770.85</v>
      </c>
      <c r="AP5" t="s">
        <v>62</v>
      </c>
      <c r="AQ5">
        <v>1033.53</v>
      </c>
      <c r="AS5">
        <v>7392.72</v>
      </c>
      <c r="AT5" t="s">
        <v>64</v>
      </c>
      <c r="AU5">
        <v>914.42</v>
      </c>
      <c r="AV5" t="s">
        <v>62</v>
      </c>
      <c r="AW5">
        <v>706.65</v>
      </c>
      <c r="AX5" t="s">
        <v>62</v>
      </c>
      <c r="AY5">
        <v>2379.22</v>
      </c>
      <c r="AZ5" t="s">
        <v>61</v>
      </c>
      <c r="BA5">
        <v>13705.63</v>
      </c>
      <c r="BB5" t="s">
        <v>62</v>
      </c>
      <c r="BC5">
        <v>141.39</v>
      </c>
      <c r="BD5" t="s">
        <v>62</v>
      </c>
      <c r="BE5">
        <v>444.43</v>
      </c>
      <c r="BF5" t="s">
        <v>62</v>
      </c>
      <c r="BG5">
        <v>199334.52</v>
      </c>
      <c r="BH5" t="s">
        <v>62</v>
      </c>
      <c r="BI5">
        <v>7442.82</v>
      </c>
      <c r="BJ5" t="s">
        <v>61</v>
      </c>
      <c r="BK5">
        <v>948.48</v>
      </c>
      <c r="BL5" t="s">
        <v>61</v>
      </c>
      <c r="BM5">
        <v>5378.31</v>
      </c>
      <c r="BN5" t="s">
        <v>61</v>
      </c>
      <c r="BO5">
        <v>15997.68</v>
      </c>
      <c r="BP5" t="s">
        <v>62</v>
      </c>
      <c r="BQ5">
        <v>849.64</v>
      </c>
      <c r="BR5" t="s">
        <v>61</v>
      </c>
      <c r="BS5">
        <v>456.08</v>
      </c>
      <c r="BT5" t="s">
        <v>64</v>
      </c>
      <c r="BU5">
        <v>471.25</v>
      </c>
      <c r="BV5" t="s">
        <v>61</v>
      </c>
      <c r="BW5">
        <v>3784.32</v>
      </c>
      <c r="BX5" t="s">
        <v>61</v>
      </c>
      <c r="BY5">
        <v>10274.6</v>
      </c>
      <c r="BZ5" t="s">
        <v>62</v>
      </c>
      <c r="CA5">
        <v>609.15</v>
      </c>
      <c r="CB5" t="s">
        <v>62</v>
      </c>
      <c r="CC5">
        <v>662.18</v>
      </c>
      <c r="CD5" t="s">
        <v>61</v>
      </c>
      <c r="CE5">
        <v>845.21</v>
      </c>
      <c r="CF5" t="s">
        <v>62</v>
      </c>
      <c r="CG5">
        <v>977.9</v>
      </c>
      <c r="CH5" t="s">
        <v>62</v>
      </c>
      <c r="CI5">
        <v>206.72</v>
      </c>
      <c r="CJ5" t="s">
        <v>62</v>
      </c>
      <c r="CK5">
        <v>571.74</v>
      </c>
      <c r="CL5" t="s">
        <v>61</v>
      </c>
      <c r="CM5">
        <v>0</v>
      </c>
      <c r="CN5" t="s">
        <v>62</v>
      </c>
      <c r="CO5">
        <v>2</v>
      </c>
      <c r="CP5" t="s">
        <v>62</v>
      </c>
      <c r="CQ5">
        <v>46390.45</v>
      </c>
      <c r="CR5" t="s">
        <v>61</v>
      </c>
      <c r="CS5">
        <v>19412.48</v>
      </c>
      <c r="CT5" t="s">
        <v>62</v>
      </c>
      <c r="CU5">
        <v>186482.5</v>
      </c>
      <c r="CV5" t="s">
        <v>61</v>
      </c>
      <c r="CW5">
        <v>29465.36</v>
      </c>
      <c r="CX5" t="s">
        <v>61</v>
      </c>
      <c r="CY5">
        <v>3730.3</v>
      </c>
      <c r="CZ5" t="s">
        <v>61</v>
      </c>
      <c r="DA5">
        <v>143684.7</v>
      </c>
      <c r="DB5" t="s">
        <v>62</v>
      </c>
      <c r="DC5">
        <v>863.39</v>
      </c>
      <c r="DD5" t="s">
        <v>62</v>
      </c>
      <c r="DE5">
        <v>348.2</v>
      </c>
      <c r="DG5">
        <v>0</v>
      </c>
      <c r="DH5" t="s">
        <v>62</v>
      </c>
      <c r="DI5">
        <v>926.51</v>
      </c>
      <c r="DJ5" t="s">
        <v>62</v>
      </c>
      <c r="DK5">
        <v>1603.42</v>
      </c>
      <c r="DL5" t="s">
        <v>62</v>
      </c>
      <c r="DM5">
        <v>2188.96</v>
      </c>
      <c r="DN5" t="s">
        <v>63</v>
      </c>
      <c r="DO5">
        <v>227697.98</v>
      </c>
      <c r="DP5" t="s">
        <v>63</v>
      </c>
      <c r="DQ5">
        <v>10073.15</v>
      </c>
      <c r="DR5" t="s">
        <v>63</v>
      </c>
      <c r="DS5">
        <v>35933.41</v>
      </c>
      <c r="DT5" t="s">
        <v>61</v>
      </c>
      <c r="DU5">
        <v>1475993.13</v>
      </c>
      <c r="DV5" t="s">
        <v>61</v>
      </c>
      <c r="DW5">
        <v>0</v>
      </c>
      <c r="DX5" t="s">
        <v>62</v>
      </c>
      <c r="DY5">
        <v>550.42</v>
      </c>
      <c r="DZ5" t="s">
        <v>63</v>
      </c>
    </row>
    <row r="6" spans="1:130" ht="12.75">
      <c r="A6">
        <v>4</v>
      </c>
      <c r="B6" t="s">
        <v>63</v>
      </c>
      <c r="C6">
        <v>5806.54</v>
      </c>
      <c r="D6" t="s">
        <v>63</v>
      </c>
      <c r="E6">
        <v>557.21</v>
      </c>
      <c r="F6" t="s">
        <v>62</v>
      </c>
      <c r="G6">
        <v>558577.25</v>
      </c>
      <c r="H6" t="s">
        <v>61</v>
      </c>
      <c r="I6">
        <v>1038104.78</v>
      </c>
      <c r="J6" t="s">
        <v>62</v>
      </c>
      <c r="K6">
        <v>170395.23</v>
      </c>
      <c r="L6" t="s">
        <v>67</v>
      </c>
      <c r="M6">
        <v>306149.22</v>
      </c>
      <c r="N6" t="s">
        <v>62</v>
      </c>
      <c r="O6">
        <v>466.45</v>
      </c>
      <c r="P6" t="s">
        <v>61</v>
      </c>
      <c r="Q6">
        <v>0</v>
      </c>
      <c r="R6" t="s">
        <v>62</v>
      </c>
      <c r="S6">
        <v>1663.95</v>
      </c>
      <c r="T6" t="s">
        <v>62</v>
      </c>
      <c r="U6">
        <v>2241.18</v>
      </c>
      <c r="V6" t="s">
        <v>61</v>
      </c>
      <c r="W6">
        <v>560.21</v>
      </c>
      <c r="X6" t="s">
        <v>61</v>
      </c>
      <c r="Y6">
        <v>1538.35</v>
      </c>
      <c r="Z6" t="s">
        <v>61</v>
      </c>
      <c r="AA6">
        <v>1447.99</v>
      </c>
      <c r="AC6">
        <v>1714.27</v>
      </c>
      <c r="AD6" t="s">
        <v>62</v>
      </c>
      <c r="AE6">
        <v>13129.11</v>
      </c>
      <c r="AF6" t="s">
        <v>62</v>
      </c>
      <c r="AG6">
        <v>2148.02</v>
      </c>
      <c r="AH6" t="s">
        <v>62</v>
      </c>
      <c r="AI6">
        <v>5593.68</v>
      </c>
      <c r="AJ6" t="s">
        <v>61</v>
      </c>
      <c r="AK6">
        <v>2430.2</v>
      </c>
      <c r="AL6" t="s">
        <v>64</v>
      </c>
      <c r="AM6">
        <v>13789.14</v>
      </c>
      <c r="AN6" t="s">
        <v>61</v>
      </c>
      <c r="AO6">
        <v>1780.17</v>
      </c>
      <c r="AP6" t="s">
        <v>62</v>
      </c>
      <c r="AQ6">
        <v>1079.45</v>
      </c>
      <c r="AS6">
        <v>5975.35</v>
      </c>
      <c r="AT6" t="s">
        <v>64</v>
      </c>
      <c r="AU6">
        <v>988.99</v>
      </c>
      <c r="AV6" t="s">
        <v>62</v>
      </c>
      <c r="AW6">
        <v>714.64</v>
      </c>
      <c r="AX6" t="s">
        <v>61</v>
      </c>
      <c r="AY6">
        <v>2508.25</v>
      </c>
      <c r="AZ6" t="s">
        <v>61</v>
      </c>
      <c r="BA6">
        <v>18534.75</v>
      </c>
      <c r="BB6" t="s">
        <v>62</v>
      </c>
      <c r="BC6">
        <v>146.58</v>
      </c>
      <c r="BD6" t="s">
        <v>62</v>
      </c>
      <c r="BE6">
        <v>440.86</v>
      </c>
      <c r="BF6" t="s">
        <v>62</v>
      </c>
      <c r="BG6">
        <v>134017.75</v>
      </c>
      <c r="BH6" t="s">
        <v>62</v>
      </c>
      <c r="BI6">
        <v>8344.96</v>
      </c>
      <c r="BJ6" t="s">
        <v>61</v>
      </c>
      <c r="BK6">
        <v>914</v>
      </c>
      <c r="BL6" t="s">
        <v>61</v>
      </c>
      <c r="BM6">
        <v>4512.05</v>
      </c>
      <c r="BN6" t="s">
        <v>62</v>
      </c>
      <c r="BO6">
        <v>24583.17</v>
      </c>
      <c r="BP6" t="s">
        <v>62</v>
      </c>
      <c r="BQ6">
        <v>877.94</v>
      </c>
      <c r="BR6" t="s">
        <v>61</v>
      </c>
      <c r="BS6">
        <v>450.7</v>
      </c>
      <c r="BT6" t="s">
        <v>64</v>
      </c>
      <c r="BU6">
        <v>475.23</v>
      </c>
      <c r="BV6" t="s">
        <v>61</v>
      </c>
      <c r="BW6">
        <v>4131.82</v>
      </c>
      <c r="BX6" t="s">
        <v>61</v>
      </c>
      <c r="BY6">
        <v>9553.79</v>
      </c>
      <c r="BZ6" t="s">
        <v>62</v>
      </c>
      <c r="CA6">
        <v>605.51</v>
      </c>
      <c r="CB6" t="s">
        <v>62</v>
      </c>
      <c r="CC6">
        <v>588.79</v>
      </c>
      <c r="CD6" t="s">
        <v>61</v>
      </c>
      <c r="CE6">
        <v>859.56</v>
      </c>
      <c r="CF6" t="s">
        <v>62</v>
      </c>
      <c r="CG6">
        <v>967.74</v>
      </c>
      <c r="CH6" t="s">
        <v>62</v>
      </c>
      <c r="CI6">
        <v>214.75</v>
      </c>
      <c r="CJ6" t="s">
        <v>62</v>
      </c>
      <c r="CK6">
        <v>535.55</v>
      </c>
      <c r="CL6" t="s">
        <v>62</v>
      </c>
      <c r="CM6">
        <v>0</v>
      </c>
      <c r="CN6" t="s">
        <v>63</v>
      </c>
      <c r="CO6">
        <v>3</v>
      </c>
      <c r="CP6" t="s">
        <v>62</v>
      </c>
      <c r="CQ6">
        <v>46366.42</v>
      </c>
      <c r="CR6" t="s">
        <v>61</v>
      </c>
      <c r="CS6">
        <v>24543.48</v>
      </c>
      <c r="CT6" t="s">
        <v>62</v>
      </c>
      <c r="CU6">
        <v>180623.03</v>
      </c>
      <c r="CV6" t="s">
        <v>62</v>
      </c>
      <c r="CW6">
        <v>24118.95</v>
      </c>
      <c r="CX6" t="s">
        <v>61</v>
      </c>
      <c r="CY6">
        <v>4070.29</v>
      </c>
      <c r="CZ6" t="s">
        <v>61</v>
      </c>
      <c r="DA6">
        <v>143239.95</v>
      </c>
      <c r="DB6" t="s">
        <v>62</v>
      </c>
      <c r="DC6">
        <v>858.17</v>
      </c>
      <c r="DD6" t="s">
        <v>62</v>
      </c>
      <c r="DE6">
        <v>365.03</v>
      </c>
      <c r="DG6">
        <v>0</v>
      </c>
      <c r="DH6" t="s">
        <v>62</v>
      </c>
      <c r="DI6">
        <v>1033.53</v>
      </c>
      <c r="DJ6" t="s">
        <v>61</v>
      </c>
      <c r="DK6">
        <v>1770.85</v>
      </c>
      <c r="DL6" t="s">
        <v>61</v>
      </c>
      <c r="DM6">
        <v>2392.51</v>
      </c>
      <c r="DN6" t="s">
        <v>62</v>
      </c>
      <c r="DO6">
        <v>225414.25</v>
      </c>
      <c r="DP6" t="s">
        <v>61</v>
      </c>
      <c r="DQ6">
        <v>11258.3</v>
      </c>
      <c r="DR6" t="s">
        <v>62</v>
      </c>
      <c r="DS6">
        <v>36826.06</v>
      </c>
      <c r="DT6" t="s">
        <v>63</v>
      </c>
      <c r="DU6">
        <v>1538223.75</v>
      </c>
      <c r="DV6" t="s">
        <v>61</v>
      </c>
      <c r="DW6">
        <v>0</v>
      </c>
      <c r="DX6" t="s">
        <v>62</v>
      </c>
      <c r="DY6">
        <v>773.66</v>
      </c>
      <c r="DZ6" t="s">
        <v>63</v>
      </c>
    </row>
    <row r="7" spans="1:130" ht="12.75">
      <c r="A7">
        <v>5</v>
      </c>
      <c r="C7">
        <v>5696.01</v>
      </c>
      <c r="D7" t="s">
        <v>64</v>
      </c>
      <c r="E7">
        <v>523.02</v>
      </c>
      <c r="F7" t="s">
        <v>62</v>
      </c>
      <c r="G7">
        <v>461061.2</v>
      </c>
      <c r="H7" t="s">
        <v>61</v>
      </c>
      <c r="I7">
        <v>969909.81</v>
      </c>
      <c r="J7" t="s">
        <v>62</v>
      </c>
      <c r="K7">
        <v>191724.01</v>
      </c>
      <c r="L7" t="s">
        <v>62</v>
      </c>
      <c r="M7">
        <v>297505.2</v>
      </c>
      <c r="O7">
        <v>600.62</v>
      </c>
      <c r="Q7">
        <v>0</v>
      </c>
      <c r="R7" t="s">
        <v>64</v>
      </c>
      <c r="S7">
        <v>1599.47</v>
      </c>
      <c r="T7" t="s">
        <v>64</v>
      </c>
      <c r="U7">
        <v>2185.98</v>
      </c>
      <c r="W7">
        <v>546.38</v>
      </c>
      <c r="X7" t="s">
        <v>62</v>
      </c>
      <c r="Y7">
        <v>422.31</v>
      </c>
      <c r="Z7" t="s">
        <v>61</v>
      </c>
      <c r="AA7">
        <v>1485.73</v>
      </c>
      <c r="AB7" t="s">
        <v>61</v>
      </c>
      <c r="AC7">
        <v>1670.45</v>
      </c>
      <c r="AD7" t="s">
        <v>62</v>
      </c>
      <c r="AE7">
        <v>10460.06</v>
      </c>
      <c r="AF7" t="s">
        <v>62</v>
      </c>
      <c r="AG7">
        <v>2324.58</v>
      </c>
      <c r="AH7" t="s">
        <v>62</v>
      </c>
      <c r="AI7">
        <v>5235.63</v>
      </c>
      <c r="AJ7" t="s">
        <v>61</v>
      </c>
      <c r="AK7">
        <v>2358.5</v>
      </c>
      <c r="AL7" t="s">
        <v>62</v>
      </c>
      <c r="AM7">
        <v>13303.13</v>
      </c>
      <c r="AN7" t="s">
        <v>61</v>
      </c>
      <c r="AO7">
        <v>1787.05</v>
      </c>
      <c r="AP7" t="s">
        <v>62</v>
      </c>
      <c r="AQ7">
        <v>1030.28</v>
      </c>
      <c r="AR7" t="s">
        <v>61</v>
      </c>
      <c r="AS7">
        <v>5707.26</v>
      </c>
      <c r="AT7" t="s">
        <v>62</v>
      </c>
      <c r="AU7">
        <v>935.72</v>
      </c>
      <c r="AV7" t="s">
        <v>62</v>
      </c>
      <c r="AW7">
        <v>742.36</v>
      </c>
      <c r="AX7" t="s">
        <v>61</v>
      </c>
      <c r="AY7">
        <v>2481.45</v>
      </c>
      <c r="AZ7" t="s">
        <v>61</v>
      </c>
      <c r="BA7">
        <v>16040.48</v>
      </c>
      <c r="BB7" t="s">
        <v>62</v>
      </c>
      <c r="BC7">
        <v>137.26</v>
      </c>
      <c r="BD7" t="s">
        <v>62</v>
      </c>
      <c r="BE7">
        <v>437.89</v>
      </c>
      <c r="BF7" t="s">
        <v>63</v>
      </c>
      <c r="BG7">
        <v>159092.6</v>
      </c>
      <c r="BH7" t="s">
        <v>61</v>
      </c>
      <c r="BI7">
        <v>7634.11</v>
      </c>
      <c r="BJ7" t="s">
        <v>61</v>
      </c>
      <c r="BK7">
        <v>991.92</v>
      </c>
      <c r="BL7" t="s">
        <v>61</v>
      </c>
      <c r="BM7">
        <v>4490.9</v>
      </c>
      <c r="BN7" t="s">
        <v>62</v>
      </c>
      <c r="BO7">
        <v>13070.98</v>
      </c>
      <c r="BP7" t="s">
        <v>62</v>
      </c>
      <c r="BQ7">
        <v>1516.23</v>
      </c>
      <c r="BR7" t="s">
        <v>61</v>
      </c>
      <c r="BS7">
        <v>478.96</v>
      </c>
      <c r="BT7" t="s">
        <v>62</v>
      </c>
      <c r="BU7">
        <v>454.47</v>
      </c>
      <c r="BV7" t="s">
        <v>61</v>
      </c>
      <c r="BW7">
        <v>3459.85</v>
      </c>
      <c r="BY7">
        <v>9153.42</v>
      </c>
      <c r="BZ7" t="s">
        <v>62</v>
      </c>
      <c r="CA7">
        <v>594.09</v>
      </c>
      <c r="CB7" t="s">
        <v>64</v>
      </c>
      <c r="CC7">
        <v>520.13</v>
      </c>
      <c r="CE7">
        <v>838.64</v>
      </c>
      <c r="CF7" t="s">
        <v>64</v>
      </c>
      <c r="CG7">
        <v>943.32</v>
      </c>
      <c r="CH7" t="s">
        <v>64</v>
      </c>
      <c r="CI7">
        <v>225.46</v>
      </c>
      <c r="CJ7" t="s">
        <v>62</v>
      </c>
      <c r="CK7">
        <v>584.77</v>
      </c>
      <c r="CL7" t="s">
        <v>62</v>
      </c>
      <c r="CM7">
        <v>0</v>
      </c>
      <c r="CN7" t="s">
        <v>63</v>
      </c>
      <c r="CO7">
        <v>4</v>
      </c>
      <c r="CP7" t="s">
        <v>62</v>
      </c>
      <c r="CQ7">
        <v>48074.15</v>
      </c>
      <c r="CR7" t="s">
        <v>61</v>
      </c>
      <c r="CS7">
        <v>26550.1</v>
      </c>
      <c r="CT7" t="s">
        <v>62</v>
      </c>
      <c r="CU7">
        <v>179987.22</v>
      </c>
      <c r="CV7" t="s">
        <v>61</v>
      </c>
      <c r="CW7">
        <v>29916.71</v>
      </c>
      <c r="CX7" t="s">
        <v>61</v>
      </c>
      <c r="CY7">
        <v>4073.48</v>
      </c>
      <c r="DA7">
        <v>133839.72</v>
      </c>
      <c r="DB7" t="s">
        <v>62</v>
      </c>
      <c r="DC7">
        <v>919.41</v>
      </c>
      <c r="DD7" t="s">
        <v>62</v>
      </c>
      <c r="DE7">
        <v>390.48</v>
      </c>
      <c r="DG7">
        <v>0</v>
      </c>
      <c r="DH7" t="s">
        <v>62</v>
      </c>
      <c r="DI7">
        <v>1079.45</v>
      </c>
      <c r="DJ7" t="s">
        <v>61</v>
      </c>
      <c r="DK7">
        <v>1780.17</v>
      </c>
      <c r="DL7" t="s">
        <v>61</v>
      </c>
      <c r="DM7">
        <v>2430.2</v>
      </c>
      <c r="DN7" t="s">
        <v>62</v>
      </c>
      <c r="DO7">
        <v>227218.47</v>
      </c>
      <c r="DP7" t="s">
        <v>61</v>
      </c>
      <c r="DQ7">
        <v>11658.71</v>
      </c>
      <c r="DR7" t="s">
        <v>62</v>
      </c>
      <c r="DS7">
        <v>39996.83</v>
      </c>
      <c r="DT7" t="s">
        <v>62</v>
      </c>
      <c r="DU7">
        <v>1559196</v>
      </c>
      <c r="DV7" t="s">
        <v>61</v>
      </c>
      <c r="DW7">
        <v>0</v>
      </c>
      <c r="DX7" t="s">
        <v>62</v>
      </c>
      <c r="DY7">
        <v>108.03</v>
      </c>
      <c r="DZ7" t="s">
        <v>62</v>
      </c>
    </row>
    <row r="8" spans="1:130" ht="12.75">
      <c r="A8">
        <v>6</v>
      </c>
      <c r="B8" t="s">
        <v>61</v>
      </c>
      <c r="C8">
        <v>5656.44</v>
      </c>
      <c r="D8" t="s">
        <v>62</v>
      </c>
      <c r="E8">
        <v>634.96</v>
      </c>
      <c r="F8" t="s">
        <v>62</v>
      </c>
      <c r="G8">
        <v>498540.17</v>
      </c>
      <c r="H8" t="s">
        <v>61</v>
      </c>
      <c r="I8">
        <v>1010925.63</v>
      </c>
      <c r="J8" t="s">
        <v>62</v>
      </c>
      <c r="K8">
        <v>177983.45</v>
      </c>
      <c r="L8" t="s">
        <v>64</v>
      </c>
      <c r="M8">
        <v>286976.11</v>
      </c>
      <c r="N8" t="s">
        <v>62</v>
      </c>
      <c r="O8">
        <v>1269.66</v>
      </c>
      <c r="P8" t="s">
        <v>61</v>
      </c>
      <c r="Q8">
        <v>0</v>
      </c>
      <c r="R8" t="s">
        <v>62</v>
      </c>
      <c r="S8">
        <v>1633.06</v>
      </c>
      <c r="T8" t="s">
        <v>62</v>
      </c>
      <c r="U8">
        <v>2203.39</v>
      </c>
      <c r="V8" t="s">
        <v>61</v>
      </c>
      <c r="W8">
        <v>586.85</v>
      </c>
      <c r="X8" t="s">
        <v>62</v>
      </c>
      <c r="Y8">
        <v>482.18</v>
      </c>
      <c r="Z8" t="s">
        <v>64</v>
      </c>
      <c r="AA8">
        <v>1435.17</v>
      </c>
      <c r="AC8">
        <v>1616.42</v>
      </c>
      <c r="AD8" t="s">
        <v>62</v>
      </c>
      <c r="AE8">
        <v>105317.66</v>
      </c>
      <c r="AF8" t="s">
        <v>62</v>
      </c>
      <c r="AG8">
        <v>2373.6</v>
      </c>
      <c r="AH8" t="s">
        <v>62</v>
      </c>
      <c r="AI8">
        <v>5582.51</v>
      </c>
      <c r="AJ8" t="s">
        <v>61</v>
      </c>
      <c r="AK8">
        <v>2456.55</v>
      </c>
      <c r="AL8" t="s">
        <v>64</v>
      </c>
      <c r="AM8">
        <v>11882.36</v>
      </c>
      <c r="AN8" t="s">
        <v>61</v>
      </c>
      <c r="AO8">
        <v>1795.06</v>
      </c>
      <c r="AP8" t="s">
        <v>62</v>
      </c>
      <c r="AQ8">
        <v>1082.44</v>
      </c>
      <c r="AS8">
        <v>5378.84</v>
      </c>
      <c r="AT8" t="s">
        <v>64</v>
      </c>
      <c r="AU8">
        <v>977.76</v>
      </c>
      <c r="AV8" t="s">
        <v>62</v>
      </c>
      <c r="AW8">
        <v>724.89</v>
      </c>
      <c r="AX8" t="s">
        <v>61</v>
      </c>
      <c r="AY8">
        <v>2498.4</v>
      </c>
      <c r="AZ8" t="s">
        <v>61</v>
      </c>
      <c r="BA8">
        <v>13306.97</v>
      </c>
      <c r="BB8" t="s">
        <v>62</v>
      </c>
      <c r="BC8">
        <v>139.79</v>
      </c>
      <c r="BD8" t="s">
        <v>62</v>
      </c>
      <c r="BE8">
        <v>428</v>
      </c>
      <c r="BF8" t="s">
        <v>61</v>
      </c>
      <c r="BG8">
        <v>140633.28</v>
      </c>
      <c r="BH8" t="s">
        <v>62</v>
      </c>
      <c r="BI8">
        <v>3400.59</v>
      </c>
      <c r="BJ8" t="s">
        <v>61</v>
      </c>
      <c r="BK8">
        <v>959.19</v>
      </c>
      <c r="BL8" t="s">
        <v>61</v>
      </c>
      <c r="BM8">
        <v>3366.49</v>
      </c>
      <c r="BN8" t="s">
        <v>61</v>
      </c>
      <c r="BO8">
        <v>12938.47</v>
      </c>
      <c r="BP8" t="s">
        <v>62</v>
      </c>
      <c r="BQ8">
        <v>826.89</v>
      </c>
      <c r="BR8" t="s">
        <v>61</v>
      </c>
      <c r="BS8">
        <v>445.36</v>
      </c>
      <c r="BT8" t="s">
        <v>64</v>
      </c>
      <c r="BU8">
        <v>450.98</v>
      </c>
      <c r="BV8" t="s">
        <v>61</v>
      </c>
      <c r="BW8">
        <v>3709.32</v>
      </c>
      <c r="BX8" t="s">
        <v>61</v>
      </c>
      <c r="BY8">
        <v>9049.47</v>
      </c>
      <c r="BZ8" t="s">
        <v>62</v>
      </c>
      <c r="CA8">
        <v>570.12</v>
      </c>
      <c r="CB8" t="s">
        <v>62</v>
      </c>
      <c r="CC8">
        <v>547.45</v>
      </c>
      <c r="CD8" t="s">
        <v>61</v>
      </c>
      <c r="CE8">
        <v>843.26</v>
      </c>
      <c r="CF8" t="s">
        <v>62</v>
      </c>
      <c r="CG8">
        <v>921.35</v>
      </c>
      <c r="CH8" t="s">
        <v>64</v>
      </c>
      <c r="CI8">
        <v>200.16</v>
      </c>
      <c r="CJ8" t="s">
        <v>62</v>
      </c>
      <c r="CK8">
        <v>578.9</v>
      </c>
      <c r="CL8" t="s">
        <v>61</v>
      </c>
      <c r="CM8">
        <v>0</v>
      </c>
      <c r="CN8" t="s">
        <v>62</v>
      </c>
      <c r="CO8">
        <v>5</v>
      </c>
      <c r="CP8" t="s">
        <v>62</v>
      </c>
      <c r="CQ8">
        <v>45136.99</v>
      </c>
      <c r="CR8" t="s">
        <v>61</v>
      </c>
      <c r="CS8">
        <v>24062.79</v>
      </c>
      <c r="CT8" t="s">
        <v>62</v>
      </c>
      <c r="CU8">
        <v>157983.84</v>
      </c>
      <c r="CV8" t="s">
        <v>61</v>
      </c>
      <c r="CW8">
        <v>29164.55</v>
      </c>
      <c r="CX8" t="s">
        <v>61</v>
      </c>
      <c r="CY8">
        <v>4078.64</v>
      </c>
      <c r="CZ8" t="s">
        <v>61</v>
      </c>
      <c r="DA8">
        <v>145613.09</v>
      </c>
      <c r="DB8" t="s">
        <v>62</v>
      </c>
      <c r="DC8">
        <v>904.84</v>
      </c>
      <c r="DD8" t="s">
        <v>62</v>
      </c>
      <c r="DE8">
        <v>377.59</v>
      </c>
      <c r="DG8">
        <v>0</v>
      </c>
      <c r="DH8" t="s">
        <v>62</v>
      </c>
      <c r="DI8">
        <v>1030.28</v>
      </c>
      <c r="DJ8" t="s">
        <v>61</v>
      </c>
      <c r="DK8">
        <v>1787.05</v>
      </c>
      <c r="DL8" t="s">
        <v>61</v>
      </c>
      <c r="DM8">
        <v>2358.5</v>
      </c>
      <c r="DN8" t="s">
        <v>62</v>
      </c>
      <c r="DO8">
        <v>232196.81</v>
      </c>
      <c r="DP8" t="s">
        <v>61</v>
      </c>
      <c r="DQ8">
        <v>11763.89</v>
      </c>
      <c r="DR8" t="s">
        <v>62</v>
      </c>
      <c r="DS8">
        <v>37575.8</v>
      </c>
      <c r="DT8" t="s">
        <v>61</v>
      </c>
      <c r="DU8">
        <v>1544604.25</v>
      </c>
      <c r="DV8" t="s">
        <v>61</v>
      </c>
      <c r="DW8">
        <v>0</v>
      </c>
      <c r="DX8" t="s">
        <v>62</v>
      </c>
      <c r="DY8">
        <v>768.6</v>
      </c>
      <c r="DZ8" t="s">
        <v>62</v>
      </c>
    </row>
    <row r="9" spans="1:130" ht="12.75">
      <c r="A9">
        <v>7</v>
      </c>
      <c r="C9">
        <v>5671.7</v>
      </c>
      <c r="D9" t="s">
        <v>64</v>
      </c>
      <c r="E9">
        <v>523.39</v>
      </c>
      <c r="F9" t="s">
        <v>62</v>
      </c>
      <c r="G9">
        <v>517781.61</v>
      </c>
      <c r="H9" t="s">
        <v>61</v>
      </c>
      <c r="I9">
        <v>1009906.72</v>
      </c>
      <c r="J9" t="s">
        <v>62</v>
      </c>
      <c r="K9">
        <v>168706.02</v>
      </c>
      <c r="L9" t="s">
        <v>64</v>
      </c>
      <c r="M9">
        <v>303314.75</v>
      </c>
      <c r="N9" t="s">
        <v>64</v>
      </c>
      <c r="O9">
        <v>841.97</v>
      </c>
      <c r="Q9">
        <v>0</v>
      </c>
      <c r="R9" t="s">
        <v>64</v>
      </c>
      <c r="S9">
        <v>1608.31</v>
      </c>
      <c r="T9" t="s">
        <v>64</v>
      </c>
      <c r="U9">
        <v>2155.66</v>
      </c>
      <c r="W9">
        <v>543.96</v>
      </c>
      <c r="X9" t="s">
        <v>62</v>
      </c>
      <c r="Y9">
        <v>455.08</v>
      </c>
      <c r="Z9" t="s">
        <v>61</v>
      </c>
      <c r="AA9">
        <v>1464.79</v>
      </c>
      <c r="AC9">
        <v>1640.11</v>
      </c>
      <c r="AD9" t="s">
        <v>62</v>
      </c>
      <c r="AE9">
        <v>49031.73</v>
      </c>
      <c r="AF9" t="s">
        <v>62</v>
      </c>
      <c r="AG9">
        <v>2261.13</v>
      </c>
      <c r="AH9" t="s">
        <v>62</v>
      </c>
      <c r="AI9">
        <v>5106.71</v>
      </c>
      <c r="AK9">
        <v>2357.6</v>
      </c>
      <c r="AL9" t="s">
        <v>64</v>
      </c>
      <c r="AM9">
        <v>15450.31</v>
      </c>
      <c r="AO9">
        <v>1750.59</v>
      </c>
      <c r="AP9" t="s">
        <v>64</v>
      </c>
      <c r="AQ9">
        <v>957.53</v>
      </c>
      <c r="AS9">
        <v>4815.61</v>
      </c>
      <c r="AT9" t="s">
        <v>64</v>
      </c>
      <c r="AU9">
        <v>1087.27</v>
      </c>
      <c r="AV9" t="s">
        <v>62</v>
      </c>
      <c r="AW9">
        <v>680.4</v>
      </c>
      <c r="AX9" t="s">
        <v>62</v>
      </c>
      <c r="AY9">
        <v>2338.01</v>
      </c>
      <c r="AZ9" t="s">
        <v>61</v>
      </c>
      <c r="BA9">
        <v>13359.5</v>
      </c>
      <c r="BB9" t="s">
        <v>62</v>
      </c>
      <c r="BC9">
        <v>142.86</v>
      </c>
      <c r="BD9" t="s">
        <v>62</v>
      </c>
      <c r="BE9">
        <v>414.93</v>
      </c>
      <c r="BF9" t="s">
        <v>61</v>
      </c>
      <c r="BG9">
        <v>160711.11</v>
      </c>
      <c r="BH9" t="s">
        <v>62</v>
      </c>
      <c r="BI9">
        <v>7448.77</v>
      </c>
      <c r="BJ9" t="s">
        <v>61</v>
      </c>
      <c r="BK9">
        <v>908.67</v>
      </c>
      <c r="BL9" t="s">
        <v>61</v>
      </c>
      <c r="BM9">
        <v>3036.74</v>
      </c>
      <c r="BN9" t="s">
        <v>62</v>
      </c>
      <c r="BO9">
        <v>17262.71</v>
      </c>
      <c r="BP9" t="s">
        <v>62</v>
      </c>
      <c r="BQ9">
        <v>772.36</v>
      </c>
      <c r="BR9" t="s">
        <v>61</v>
      </c>
      <c r="BS9">
        <v>425.32</v>
      </c>
      <c r="BT9" t="s">
        <v>64</v>
      </c>
      <c r="BU9">
        <v>466.01</v>
      </c>
      <c r="BV9" t="s">
        <v>61</v>
      </c>
      <c r="BW9">
        <v>3608.02</v>
      </c>
      <c r="BY9">
        <v>10064.75</v>
      </c>
      <c r="BZ9" t="s">
        <v>62</v>
      </c>
      <c r="CA9">
        <v>573.67</v>
      </c>
      <c r="CB9" t="s">
        <v>64</v>
      </c>
      <c r="CC9">
        <v>523.71</v>
      </c>
      <c r="CE9">
        <v>838.47</v>
      </c>
      <c r="CF9" t="s">
        <v>64</v>
      </c>
      <c r="CG9">
        <v>921.12</v>
      </c>
      <c r="CH9" t="s">
        <v>64</v>
      </c>
      <c r="CI9">
        <v>207.71</v>
      </c>
      <c r="CJ9" t="s">
        <v>62</v>
      </c>
      <c r="CK9">
        <v>569.59</v>
      </c>
      <c r="CL9" t="s">
        <v>62</v>
      </c>
      <c r="CM9">
        <v>0</v>
      </c>
      <c r="CN9" t="s">
        <v>62</v>
      </c>
      <c r="CO9">
        <v>6</v>
      </c>
      <c r="CP9" t="s">
        <v>62</v>
      </c>
      <c r="CQ9">
        <v>45057.06</v>
      </c>
      <c r="CR9" t="s">
        <v>61</v>
      </c>
      <c r="CS9">
        <v>24576.58</v>
      </c>
      <c r="CT9" t="s">
        <v>62</v>
      </c>
      <c r="CU9">
        <v>148022.14</v>
      </c>
      <c r="CV9" t="s">
        <v>61</v>
      </c>
      <c r="CW9">
        <v>23702.79</v>
      </c>
      <c r="CX9" t="s">
        <v>61</v>
      </c>
      <c r="CY9">
        <v>4158.25</v>
      </c>
      <c r="CZ9" t="s">
        <v>62</v>
      </c>
      <c r="DA9">
        <v>141825.23</v>
      </c>
      <c r="DB9" t="s">
        <v>62</v>
      </c>
      <c r="DC9">
        <v>901.13</v>
      </c>
      <c r="DD9" t="s">
        <v>62</v>
      </c>
      <c r="DE9">
        <v>379.43</v>
      </c>
      <c r="DG9">
        <v>0</v>
      </c>
      <c r="DH9" t="s">
        <v>62</v>
      </c>
      <c r="DI9">
        <v>1082.44</v>
      </c>
      <c r="DJ9" t="s">
        <v>61</v>
      </c>
      <c r="DK9">
        <v>1795.06</v>
      </c>
      <c r="DL9" t="s">
        <v>61</v>
      </c>
      <c r="DM9">
        <v>2456.55</v>
      </c>
      <c r="DN9" t="s">
        <v>62</v>
      </c>
      <c r="DO9">
        <v>225445.8</v>
      </c>
      <c r="DP9" t="s">
        <v>61</v>
      </c>
      <c r="DQ9">
        <v>11683.3</v>
      </c>
      <c r="DR9" t="s">
        <v>62</v>
      </c>
      <c r="DS9">
        <v>33592.22</v>
      </c>
      <c r="DT9" t="s">
        <v>61</v>
      </c>
      <c r="DU9">
        <v>1454470.13</v>
      </c>
      <c r="DV9" t="s">
        <v>61</v>
      </c>
      <c r="DW9">
        <v>0</v>
      </c>
      <c r="DX9" t="s">
        <v>62</v>
      </c>
      <c r="DY9">
        <v>491.82</v>
      </c>
      <c r="DZ9" t="s">
        <v>62</v>
      </c>
    </row>
    <row r="10" spans="1:130" ht="12.75">
      <c r="A10">
        <v>8</v>
      </c>
      <c r="C10">
        <v>5972.13</v>
      </c>
      <c r="D10" t="s">
        <v>64</v>
      </c>
      <c r="E10">
        <v>609.52</v>
      </c>
      <c r="F10" t="s">
        <v>62</v>
      </c>
      <c r="G10">
        <v>672419.78</v>
      </c>
      <c r="H10" t="s">
        <v>61</v>
      </c>
      <c r="I10">
        <v>1010537.34</v>
      </c>
      <c r="J10" t="s">
        <v>62</v>
      </c>
      <c r="K10">
        <v>185590.35</v>
      </c>
      <c r="L10" t="s">
        <v>64</v>
      </c>
      <c r="M10">
        <v>310253.8</v>
      </c>
      <c r="N10" t="s">
        <v>64</v>
      </c>
      <c r="O10">
        <v>655.37</v>
      </c>
      <c r="Q10">
        <v>0</v>
      </c>
      <c r="R10" t="s">
        <v>64</v>
      </c>
      <c r="S10">
        <v>1657.05</v>
      </c>
      <c r="T10" t="s">
        <v>64</v>
      </c>
      <c r="U10">
        <v>2322.38</v>
      </c>
      <c r="W10">
        <v>576.65</v>
      </c>
      <c r="X10" t="s">
        <v>62</v>
      </c>
      <c r="Y10">
        <v>1107.48</v>
      </c>
      <c r="Z10" t="s">
        <v>61</v>
      </c>
      <c r="AA10">
        <v>1559.73</v>
      </c>
      <c r="AC10">
        <v>1785.03</v>
      </c>
      <c r="AD10" t="s">
        <v>62</v>
      </c>
      <c r="AE10">
        <v>37300.19</v>
      </c>
      <c r="AF10" t="s">
        <v>62</v>
      </c>
      <c r="AG10">
        <v>2033.07</v>
      </c>
      <c r="AH10" t="s">
        <v>62</v>
      </c>
      <c r="AI10">
        <v>5670.06</v>
      </c>
      <c r="AK10">
        <v>2450.46</v>
      </c>
      <c r="AL10" t="s">
        <v>64</v>
      </c>
      <c r="AM10">
        <v>43107.19</v>
      </c>
      <c r="AO10">
        <v>1834.66</v>
      </c>
      <c r="AP10" t="s">
        <v>64</v>
      </c>
      <c r="AQ10">
        <v>1075.85</v>
      </c>
      <c r="AS10">
        <v>6133.27</v>
      </c>
      <c r="AT10" t="s">
        <v>64</v>
      </c>
      <c r="AU10">
        <v>1214.84</v>
      </c>
      <c r="AV10" t="s">
        <v>62</v>
      </c>
      <c r="AW10">
        <v>705.55</v>
      </c>
      <c r="AX10" t="s">
        <v>62</v>
      </c>
      <c r="AY10">
        <v>2380.6</v>
      </c>
      <c r="AZ10" t="s">
        <v>61</v>
      </c>
      <c r="BA10">
        <v>18753.89</v>
      </c>
      <c r="BB10" t="s">
        <v>62</v>
      </c>
      <c r="BC10">
        <v>166.31</v>
      </c>
      <c r="BD10" t="s">
        <v>62</v>
      </c>
      <c r="BE10">
        <v>459.79</v>
      </c>
      <c r="BF10" t="s">
        <v>62</v>
      </c>
      <c r="BG10">
        <v>213195.71</v>
      </c>
      <c r="BH10" t="s">
        <v>61</v>
      </c>
      <c r="BI10">
        <v>8657.76</v>
      </c>
      <c r="BJ10" t="s">
        <v>62</v>
      </c>
      <c r="BK10">
        <v>908.07</v>
      </c>
      <c r="BL10" t="s">
        <v>61</v>
      </c>
      <c r="BM10">
        <v>5074.32</v>
      </c>
      <c r="BN10" t="s">
        <v>61</v>
      </c>
      <c r="BO10">
        <v>22133.21</v>
      </c>
      <c r="BP10" t="s">
        <v>62</v>
      </c>
      <c r="BQ10">
        <v>303.56</v>
      </c>
      <c r="BR10" t="s">
        <v>61</v>
      </c>
      <c r="BS10">
        <v>384.35</v>
      </c>
      <c r="BT10" t="s">
        <v>64</v>
      </c>
      <c r="BU10">
        <v>483.88</v>
      </c>
      <c r="BV10" t="s">
        <v>61</v>
      </c>
      <c r="BW10">
        <v>3949.81</v>
      </c>
      <c r="BY10">
        <v>10071.15</v>
      </c>
      <c r="BZ10" t="s">
        <v>62</v>
      </c>
      <c r="CA10">
        <v>601.18</v>
      </c>
      <c r="CB10" t="s">
        <v>64</v>
      </c>
      <c r="CC10">
        <v>535.7</v>
      </c>
      <c r="CE10">
        <v>870.31</v>
      </c>
      <c r="CF10" t="s">
        <v>64</v>
      </c>
      <c r="CG10">
        <v>926.75</v>
      </c>
      <c r="CH10" t="s">
        <v>64</v>
      </c>
      <c r="CI10">
        <v>221.79</v>
      </c>
      <c r="CJ10" t="s">
        <v>62</v>
      </c>
      <c r="CK10">
        <v>548.59</v>
      </c>
      <c r="CL10" t="s">
        <v>61</v>
      </c>
      <c r="CM10">
        <v>0</v>
      </c>
      <c r="CN10" t="s">
        <v>62</v>
      </c>
      <c r="CO10">
        <v>7</v>
      </c>
      <c r="CP10" t="s">
        <v>64</v>
      </c>
      <c r="CQ10">
        <v>46664.63</v>
      </c>
      <c r="CS10">
        <v>22005.31</v>
      </c>
      <c r="CT10" t="s">
        <v>64</v>
      </c>
      <c r="CU10">
        <v>169281.82</v>
      </c>
      <c r="CW10">
        <v>29315.95</v>
      </c>
      <c r="CY10">
        <v>3838.63</v>
      </c>
      <c r="DA10">
        <v>137899.48</v>
      </c>
      <c r="DB10" t="s">
        <v>64</v>
      </c>
      <c r="DC10">
        <v>872.47</v>
      </c>
      <c r="DD10" t="s">
        <v>64</v>
      </c>
      <c r="DE10">
        <v>359.93</v>
      </c>
      <c r="DG10">
        <v>0</v>
      </c>
      <c r="DH10" t="s">
        <v>64</v>
      </c>
      <c r="DI10">
        <v>957.53</v>
      </c>
      <c r="DK10">
        <v>1750.59</v>
      </c>
      <c r="DM10">
        <v>2357.6</v>
      </c>
      <c r="DN10" t="s">
        <v>64</v>
      </c>
      <c r="DO10">
        <v>226353.89</v>
      </c>
      <c r="DQ10">
        <v>11654.26</v>
      </c>
      <c r="DR10" t="s">
        <v>64</v>
      </c>
      <c r="DS10">
        <v>35619.01</v>
      </c>
      <c r="DU10">
        <v>1471149.75</v>
      </c>
      <c r="DW10">
        <v>0</v>
      </c>
      <c r="DX10" t="s">
        <v>64</v>
      </c>
      <c r="DY10">
        <v>626.57</v>
      </c>
      <c r="DZ10" t="s">
        <v>64</v>
      </c>
    </row>
    <row r="11" spans="1:130" ht="12.75">
      <c r="A11">
        <v>9</v>
      </c>
      <c r="B11" t="s">
        <v>61</v>
      </c>
      <c r="C11">
        <v>5853.4</v>
      </c>
      <c r="D11" t="s">
        <v>62</v>
      </c>
      <c r="E11">
        <v>583.99</v>
      </c>
      <c r="F11" t="s">
        <v>62</v>
      </c>
      <c r="G11">
        <v>762535.78</v>
      </c>
      <c r="H11" t="s">
        <v>61</v>
      </c>
      <c r="I11">
        <v>1005085.38</v>
      </c>
      <c r="J11" t="s">
        <v>62</v>
      </c>
      <c r="K11">
        <v>190917.65</v>
      </c>
      <c r="L11" t="s">
        <v>62</v>
      </c>
      <c r="M11">
        <v>220097.1</v>
      </c>
      <c r="N11" t="s">
        <v>62</v>
      </c>
      <c r="O11">
        <v>554.22</v>
      </c>
      <c r="P11" t="s">
        <v>61</v>
      </c>
      <c r="Q11">
        <v>0</v>
      </c>
      <c r="R11" t="s">
        <v>62</v>
      </c>
      <c r="S11">
        <v>1706.39</v>
      </c>
      <c r="T11" t="s">
        <v>62</v>
      </c>
      <c r="U11">
        <v>2215.44</v>
      </c>
      <c r="V11" t="s">
        <v>61</v>
      </c>
      <c r="W11">
        <v>657.62</v>
      </c>
      <c r="X11" t="s">
        <v>61</v>
      </c>
      <c r="Y11">
        <v>2010.79</v>
      </c>
      <c r="Z11" t="s">
        <v>61</v>
      </c>
      <c r="AA11">
        <v>1525.25</v>
      </c>
      <c r="AB11" t="s">
        <v>61</v>
      </c>
      <c r="AC11">
        <v>1721.44</v>
      </c>
      <c r="AD11" t="s">
        <v>62</v>
      </c>
      <c r="AE11">
        <v>50177.04</v>
      </c>
      <c r="AF11" t="s">
        <v>61</v>
      </c>
      <c r="AG11">
        <v>2028.31</v>
      </c>
      <c r="AH11" t="s">
        <v>62</v>
      </c>
      <c r="AI11">
        <v>5256.62</v>
      </c>
      <c r="AJ11" t="s">
        <v>61</v>
      </c>
      <c r="AK11">
        <v>2346.98</v>
      </c>
      <c r="AL11" t="s">
        <v>62</v>
      </c>
      <c r="AM11">
        <v>17854.29</v>
      </c>
      <c r="AN11" t="s">
        <v>61</v>
      </c>
      <c r="AO11">
        <v>1701.99</v>
      </c>
      <c r="AP11" t="s">
        <v>62</v>
      </c>
      <c r="AQ11">
        <v>1012.25</v>
      </c>
      <c r="AR11" t="s">
        <v>61</v>
      </c>
      <c r="AS11">
        <v>5643.71</v>
      </c>
      <c r="AT11" t="s">
        <v>62</v>
      </c>
      <c r="AU11">
        <v>2886.99</v>
      </c>
      <c r="AV11" t="s">
        <v>62</v>
      </c>
      <c r="AW11">
        <v>732.19</v>
      </c>
      <c r="AX11" t="s">
        <v>61</v>
      </c>
      <c r="AY11">
        <v>2381.85</v>
      </c>
      <c r="AZ11" t="s">
        <v>61</v>
      </c>
      <c r="BA11">
        <v>15925.72</v>
      </c>
      <c r="BB11" t="s">
        <v>62</v>
      </c>
      <c r="BC11">
        <v>128.35</v>
      </c>
      <c r="BD11" t="s">
        <v>62</v>
      </c>
      <c r="BE11">
        <v>427.64</v>
      </c>
      <c r="BF11" t="s">
        <v>62</v>
      </c>
      <c r="BG11">
        <v>160105.92</v>
      </c>
      <c r="BH11" t="s">
        <v>62</v>
      </c>
      <c r="BI11">
        <v>7905.25</v>
      </c>
      <c r="BJ11" t="s">
        <v>61</v>
      </c>
      <c r="BK11">
        <v>1001.92</v>
      </c>
      <c r="BL11" t="s">
        <v>61</v>
      </c>
      <c r="BM11">
        <v>4667.92</v>
      </c>
      <c r="BN11" t="s">
        <v>61</v>
      </c>
      <c r="BO11">
        <v>24523.51</v>
      </c>
      <c r="BP11" t="s">
        <v>62</v>
      </c>
      <c r="BQ11">
        <v>999.78</v>
      </c>
      <c r="BR11" t="s">
        <v>61</v>
      </c>
      <c r="BS11">
        <v>522.87</v>
      </c>
      <c r="BT11" t="s">
        <v>62</v>
      </c>
      <c r="BU11">
        <v>438.9</v>
      </c>
      <c r="BV11" t="s">
        <v>61</v>
      </c>
      <c r="BW11">
        <v>3968.27</v>
      </c>
      <c r="BX11" t="s">
        <v>61</v>
      </c>
      <c r="BY11">
        <v>9247.26</v>
      </c>
      <c r="BZ11" t="s">
        <v>62</v>
      </c>
      <c r="CA11">
        <v>595.49</v>
      </c>
      <c r="CB11" t="s">
        <v>62</v>
      </c>
      <c r="CC11">
        <v>522.98</v>
      </c>
      <c r="CD11" t="s">
        <v>61</v>
      </c>
      <c r="CE11">
        <v>845.32</v>
      </c>
      <c r="CF11" t="s">
        <v>62</v>
      </c>
      <c r="CG11">
        <v>931.1</v>
      </c>
      <c r="CH11" t="s">
        <v>62</v>
      </c>
      <c r="CI11">
        <v>204.19</v>
      </c>
      <c r="CJ11" t="s">
        <v>62</v>
      </c>
      <c r="CK11">
        <v>585.92</v>
      </c>
      <c r="CL11" t="s">
        <v>61</v>
      </c>
      <c r="CM11">
        <v>0</v>
      </c>
      <c r="CN11" t="s">
        <v>62</v>
      </c>
      <c r="CO11">
        <v>8</v>
      </c>
      <c r="CP11" t="s">
        <v>64</v>
      </c>
      <c r="CQ11">
        <v>53143.82</v>
      </c>
      <c r="CS11">
        <v>27301.31</v>
      </c>
      <c r="CT11" t="s">
        <v>64</v>
      </c>
      <c r="CU11">
        <v>210056.1</v>
      </c>
      <c r="CW11">
        <v>29445.82</v>
      </c>
      <c r="CY11">
        <v>4071.32</v>
      </c>
      <c r="DA11">
        <v>141500.97</v>
      </c>
      <c r="DB11" t="s">
        <v>64</v>
      </c>
      <c r="DC11">
        <v>896.88</v>
      </c>
      <c r="DD11" t="s">
        <v>64</v>
      </c>
      <c r="DE11">
        <v>396.76</v>
      </c>
      <c r="DG11">
        <v>0</v>
      </c>
      <c r="DH11" t="s">
        <v>64</v>
      </c>
      <c r="DI11">
        <v>1075.85</v>
      </c>
      <c r="DK11">
        <v>1834.66</v>
      </c>
      <c r="DM11">
        <v>2450.46</v>
      </c>
      <c r="DN11" t="s">
        <v>64</v>
      </c>
      <c r="DO11">
        <v>236052.52</v>
      </c>
      <c r="DQ11">
        <v>9419.59</v>
      </c>
      <c r="DR11" t="s">
        <v>64</v>
      </c>
      <c r="DS11">
        <v>22262.01</v>
      </c>
      <c r="DT11" t="s">
        <v>64</v>
      </c>
      <c r="DU11">
        <v>1590863.88</v>
      </c>
      <c r="DW11">
        <v>0</v>
      </c>
      <c r="DX11" t="s">
        <v>64</v>
      </c>
      <c r="DY11">
        <v>383.32</v>
      </c>
      <c r="DZ11" t="s">
        <v>64</v>
      </c>
    </row>
    <row r="12" spans="1:130" ht="12.75">
      <c r="A12">
        <v>10</v>
      </c>
      <c r="B12" t="s">
        <v>61</v>
      </c>
      <c r="C12">
        <v>5571.04</v>
      </c>
      <c r="D12" t="s">
        <v>62</v>
      </c>
      <c r="E12">
        <v>561.4</v>
      </c>
      <c r="F12" t="s">
        <v>62</v>
      </c>
      <c r="G12">
        <v>674780.64</v>
      </c>
      <c r="H12" t="s">
        <v>61</v>
      </c>
      <c r="I12">
        <v>1014706.25</v>
      </c>
      <c r="J12" t="s">
        <v>62</v>
      </c>
      <c r="K12">
        <v>182736.17</v>
      </c>
      <c r="L12" t="s">
        <v>64</v>
      </c>
      <c r="M12">
        <v>307500.22</v>
      </c>
      <c r="N12" t="s">
        <v>62</v>
      </c>
      <c r="O12">
        <v>878.23</v>
      </c>
      <c r="P12" t="s">
        <v>61</v>
      </c>
      <c r="Q12">
        <v>0</v>
      </c>
      <c r="R12" t="s">
        <v>62</v>
      </c>
      <c r="S12">
        <v>1547.6</v>
      </c>
      <c r="T12" t="s">
        <v>62</v>
      </c>
      <c r="U12">
        <v>2203.44</v>
      </c>
      <c r="V12" t="s">
        <v>61</v>
      </c>
      <c r="W12">
        <v>648.04</v>
      </c>
      <c r="X12" t="s">
        <v>61</v>
      </c>
      <c r="Y12">
        <v>1454.44</v>
      </c>
      <c r="Z12" t="s">
        <v>61</v>
      </c>
      <c r="AA12">
        <v>1451.55</v>
      </c>
      <c r="AC12">
        <v>1867.56</v>
      </c>
      <c r="AD12" t="s">
        <v>62</v>
      </c>
      <c r="AE12">
        <v>107074.77</v>
      </c>
      <c r="AF12" t="s">
        <v>62</v>
      </c>
      <c r="AG12">
        <v>1919.02</v>
      </c>
      <c r="AH12" t="s">
        <v>62</v>
      </c>
      <c r="AI12">
        <v>5327.98</v>
      </c>
      <c r="AJ12" t="s">
        <v>61</v>
      </c>
      <c r="AK12">
        <v>2253.75</v>
      </c>
      <c r="AL12" t="s">
        <v>64</v>
      </c>
      <c r="AM12">
        <v>12232.48</v>
      </c>
      <c r="AN12" t="s">
        <v>61</v>
      </c>
      <c r="AO12">
        <v>1711.2</v>
      </c>
      <c r="AP12" t="s">
        <v>62</v>
      </c>
      <c r="AQ12">
        <v>990.84</v>
      </c>
      <c r="AS12">
        <v>6359.56</v>
      </c>
      <c r="AT12" t="s">
        <v>64</v>
      </c>
      <c r="AU12">
        <v>287.3</v>
      </c>
      <c r="AV12" t="s">
        <v>62</v>
      </c>
      <c r="AW12">
        <v>699.66</v>
      </c>
      <c r="AX12" t="s">
        <v>62</v>
      </c>
      <c r="AY12">
        <v>2139.35</v>
      </c>
      <c r="AZ12" t="s">
        <v>61</v>
      </c>
      <c r="BA12">
        <v>13854.75</v>
      </c>
      <c r="BB12" t="s">
        <v>62</v>
      </c>
      <c r="BC12">
        <v>152.53</v>
      </c>
      <c r="BD12" t="s">
        <v>62</v>
      </c>
      <c r="BE12">
        <v>413.17</v>
      </c>
      <c r="BF12" t="s">
        <v>61</v>
      </c>
      <c r="BG12">
        <v>172441.92</v>
      </c>
      <c r="BH12" t="s">
        <v>61</v>
      </c>
      <c r="BI12">
        <v>8167.38</v>
      </c>
      <c r="BJ12" t="s">
        <v>61</v>
      </c>
      <c r="BK12">
        <v>928.06</v>
      </c>
      <c r="BL12" t="s">
        <v>61</v>
      </c>
      <c r="BM12">
        <v>3775.21</v>
      </c>
      <c r="BN12" t="s">
        <v>61</v>
      </c>
      <c r="BO12">
        <v>19151.23</v>
      </c>
      <c r="BP12" t="s">
        <v>62</v>
      </c>
      <c r="BQ12">
        <v>878.55</v>
      </c>
      <c r="BR12" t="s">
        <v>62</v>
      </c>
      <c r="BS12">
        <v>402</v>
      </c>
      <c r="BT12" t="s">
        <v>64</v>
      </c>
      <c r="BU12">
        <v>444.14</v>
      </c>
      <c r="BV12" t="s">
        <v>61</v>
      </c>
      <c r="BW12">
        <v>4380.67</v>
      </c>
      <c r="BX12" t="s">
        <v>62</v>
      </c>
      <c r="BY12">
        <v>8775.52</v>
      </c>
      <c r="BZ12" t="s">
        <v>62</v>
      </c>
      <c r="CA12">
        <v>570.05</v>
      </c>
      <c r="CB12" t="s">
        <v>62</v>
      </c>
      <c r="CC12">
        <v>440.23</v>
      </c>
      <c r="CD12" t="s">
        <v>62</v>
      </c>
      <c r="CE12">
        <v>1226.25</v>
      </c>
      <c r="CF12" t="s">
        <v>62</v>
      </c>
      <c r="CG12">
        <v>869.51</v>
      </c>
      <c r="CH12" t="s">
        <v>62</v>
      </c>
      <c r="CI12">
        <v>201.76</v>
      </c>
      <c r="CJ12" t="s">
        <v>62</v>
      </c>
      <c r="CK12">
        <v>527.18</v>
      </c>
      <c r="CL12" t="s">
        <v>61</v>
      </c>
      <c r="CM12">
        <v>0</v>
      </c>
      <c r="CN12" t="s">
        <v>62</v>
      </c>
      <c r="CO12">
        <v>9</v>
      </c>
      <c r="CP12" t="s">
        <v>62</v>
      </c>
      <c r="CQ12">
        <v>50627.53</v>
      </c>
      <c r="CR12" t="s">
        <v>61</v>
      </c>
      <c r="CS12">
        <v>25236.27</v>
      </c>
      <c r="CT12" t="s">
        <v>62</v>
      </c>
      <c r="CU12">
        <v>251214.05</v>
      </c>
      <c r="CV12" t="s">
        <v>61</v>
      </c>
      <c r="CW12">
        <v>32007.55</v>
      </c>
      <c r="CX12" t="s">
        <v>61</v>
      </c>
      <c r="CY12">
        <v>3995.07</v>
      </c>
      <c r="CZ12" t="s">
        <v>61</v>
      </c>
      <c r="DA12">
        <v>141603.27</v>
      </c>
      <c r="DB12" t="s">
        <v>62</v>
      </c>
      <c r="DC12">
        <v>875.66</v>
      </c>
      <c r="DD12" t="s">
        <v>62</v>
      </c>
      <c r="DE12">
        <v>366.26</v>
      </c>
      <c r="DG12">
        <v>0</v>
      </c>
      <c r="DH12" t="s">
        <v>62</v>
      </c>
      <c r="DI12">
        <v>1012.25</v>
      </c>
      <c r="DJ12" t="s">
        <v>61</v>
      </c>
      <c r="DK12">
        <v>1701.99</v>
      </c>
      <c r="DL12" t="s">
        <v>61</v>
      </c>
      <c r="DM12">
        <v>2346.98</v>
      </c>
      <c r="DN12" t="s">
        <v>61</v>
      </c>
      <c r="DO12">
        <v>232883.64</v>
      </c>
      <c r="DP12" t="s">
        <v>62</v>
      </c>
      <c r="DQ12">
        <v>8912.84</v>
      </c>
      <c r="DR12" t="s">
        <v>62</v>
      </c>
      <c r="DS12">
        <v>10482.62</v>
      </c>
      <c r="DT12" t="s">
        <v>61</v>
      </c>
      <c r="DU12">
        <v>1537406.5</v>
      </c>
      <c r="DV12" t="s">
        <v>61</v>
      </c>
      <c r="DW12">
        <v>0</v>
      </c>
      <c r="DX12" t="s">
        <v>62</v>
      </c>
      <c r="DY12">
        <v>599.33</v>
      </c>
      <c r="DZ12" t="s">
        <v>62</v>
      </c>
    </row>
    <row r="13" spans="1:130" ht="12.75">
      <c r="A13">
        <v>11</v>
      </c>
      <c r="B13" t="s">
        <v>61</v>
      </c>
      <c r="C13">
        <v>5704.96</v>
      </c>
      <c r="D13" t="s">
        <v>62</v>
      </c>
      <c r="E13">
        <v>595.71</v>
      </c>
      <c r="F13" t="s">
        <v>62</v>
      </c>
      <c r="G13">
        <v>737258.45</v>
      </c>
      <c r="H13" t="s">
        <v>61</v>
      </c>
      <c r="I13">
        <v>913620.38</v>
      </c>
      <c r="J13" t="s">
        <v>62</v>
      </c>
      <c r="K13">
        <v>190405.01</v>
      </c>
      <c r="L13" t="s">
        <v>62</v>
      </c>
      <c r="M13">
        <v>309250.07</v>
      </c>
      <c r="N13" t="s">
        <v>62</v>
      </c>
      <c r="O13">
        <v>620.07</v>
      </c>
      <c r="P13" t="s">
        <v>61</v>
      </c>
      <c r="Q13">
        <v>0</v>
      </c>
      <c r="R13" t="s">
        <v>62</v>
      </c>
      <c r="S13">
        <v>1658.48</v>
      </c>
      <c r="T13" t="s">
        <v>61</v>
      </c>
      <c r="U13">
        <v>2195.9</v>
      </c>
      <c r="V13" t="s">
        <v>61</v>
      </c>
      <c r="W13">
        <v>555.25</v>
      </c>
      <c r="X13" t="s">
        <v>62</v>
      </c>
      <c r="Y13">
        <v>795.99</v>
      </c>
      <c r="Z13" t="s">
        <v>61</v>
      </c>
      <c r="AA13">
        <v>1519.82</v>
      </c>
      <c r="AB13" t="s">
        <v>61</v>
      </c>
      <c r="AC13">
        <v>1750.37</v>
      </c>
      <c r="AD13" t="s">
        <v>62</v>
      </c>
      <c r="AE13">
        <v>11442.76</v>
      </c>
      <c r="AF13" t="s">
        <v>61</v>
      </c>
      <c r="AG13">
        <v>2053.76</v>
      </c>
      <c r="AH13" t="s">
        <v>62</v>
      </c>
      <c r="AI13">
        <v>5487.22</v>
      </c>
      <c r="AJ13" t="s">
        <v>61</v>
      </c>
      <c r="AK13">
        <v>2348.86</v>
      </c>
      <c r="AL13" t="s">
        <v>62</v>
      </c>
      <c r="AM13">
        <v>13895.58</v>
      </c>
      <c r="AN13" t="s">
        <v>61</v>
      </c>
      <c r="AO13">
        <v>1776.25</v>
      </c>
      <c r="AP13" t="s">
        <v>62</v>
      </c>
      <c r="AQ13">
        <v>1050.68</v>
      </c>
      <c r="AR13" t="s">
        <v>61</v>
      </c>
      <c r="AS13">
        <v>6436.82</v>
      </c>
      <c r="AT13" t="s">
        <v>62</v>
      </c>
      <c r="AU13">
        <v>95.16</v>
      </c>
      <c r="AV13" t="s">
        <v>62</v>
      </c>
      <c r="AW13">
        <v>722.73</v>
      </c>
      <c r="AX13" t="s">
        <v>62</v>
      </c>
      <c r="AY13">
        <v>2465.07</v>
      </c>
      <c r="AZ13" t="s">
        <v>61</v>
      </c>
      <c r="BA13">
        <v>18206.92</v>
      </c>
      <c r="BB13" t="s">
        <v>62</v>
      </c>
      <c r="BC13">
        <v>142.78</v>
      </c>
      <c r="BD13" t="s">
        <v>62</v>
      </c>
      <c r="BE13">
        <v>407.16</v>
      </c>
      <c r="BF13" t="s">
        <v>61</v>
      </c>
      <c r="BG13">
        <v>177254.9</v>
      </c>
      <c r="BH13" t="s">
        <v>62</v>
      </c>
      <c r="BI13">
        <v>7145.32</v>
      </c>
      <c r="BJ13" t="s">
        <v>61</v>
      </c>
      <c r="BK13">
        <v>946.61</v>
      </c>
      <c r="BL13" t="s">
        <v>61</v>
      </c>
      <c r="BM13">
        <v>5307.21</v>
      </c>
      <c r="BN13" t="s">
        <v>61</v>
      </c>
      <c r="BO13">
        <v>21784.06</v>
      </c>
      <c r="BP13" t="s">
        <v>61</v>
      </c>
      <c r="BQ13">
        <v>886.99</v>
      </c>
      <c r="BR13" t="s">
        <v>61</v>
      </c>
      <c r="BS13">
        <v>468.17</v>
      </c>
      <c r="BT13" t="s">
        <v>62</v>
      </c>
      <c r="BU13">
        <v>464.46</v>
      </c>
      <c r="BV13" t="s">
        <v>62</v>
      </c>
      <c r="BW13">
        <v>3658.98</v>
      </c>
      <c r="BX13" t="s">
        <v>62</v>
      </c>
      <c r="BY13">
        <v>9609.03</v>
      </c>
      <c r="BZ13" t="s">
        <v>62</v>
      </c>
      <c r="CA13">
        <v>588.06</v>
      </c>
      <c r="CB13" t="s">
        <v>62</v>
      </c>
      <c r="CC13">
        <v>519.47</v>
      </c>
      <c r="CD13" t="s">
        <v>62</v>
      </c>
      <c r="CE13">
        <v>542.53</v>
      </c>
      <c r="CF13" t="s">
        <v>62</v>
      </c>
      <c r="CG13">
        <v>989.52</v>
      </c>
      <c r="CH13" t="s">
        <v>62</v>
      </c>
      <c r="CI13">
        <v>222.38</v>
      </c>
      <c r="CJ13" t="s">
        <v>62</v>
      </c>
      <c r="CK13">
        <v>579.98</v>
      </c>
      <c r="CL13" t="s">
        <v>61</v>
      </c>
      <c r="CM13">
        <v>0</v>
      </c>
      <c r="CN13" t="s">
        <v>62</v>
      </c>
      <c r="CO13">
        <v>10</v>
      </c>
      <c r="CP13" t="s">
        <v>62</v>
      </c>
      <c r="CQ13">
        <v>50537.69</v>
      </c>
      <c r="CR13" t="s">
        <v>61</v>
      </c>
      <c r="CS13">
        <v>24015.63</v>
      </c>
      <c r="CT13" t="s">
        <v>62</v>
      </c>
      <c r="CU13">
        <v>280990.27</v>
      </c>
      <c r="CV13" t="s">
        <v>61</v>
      </c>
      <c r="CW13">
        <v>28042.56</v>
      </c>
      <c r="CX13" t="s">
        <v>61</v>
      </c>
      <c r="CY13">
        <v>3634.17</v>
      </c>
      <c r="CZ13" t="s">
        <v>61</v>
      </c>
      <c r="DA13">
        <v>139911.84</v>
      </c>
      <c r="DB13" t="s">
        <v>62</v>
      </c>
      <c r="DC13">
        <v>826.51</v>
      </c>
      <c r="DD13" t="s">
        <v>62</v>
      </c>
      <c r="DE13">
        <v>345.32</v>
      </c>
      <c r="DF13" t="s">
        <v>64</v>
      </c>
      <c r="DG13">
        <v>0</v>
      </c>
      <c r="DH13" t="s">
        <v>62</v>
      </c>
      <c r="DI13">
        <v>990.84</v>
      </c>
      <c r="DJ13" t="s">
        <v>61</v>
      </c>
      <c r="DK13">
        <v>1711.2</v>
      </c>
      <c r="DL13" t="s">
        <v>61</v>
      </c>
      <c r="DM13">
        <v>2253.75</v>
      </c>
      <c r="DN13" t="s">
        <v>61</v>
      </c>
      <c r="DO13">
        <v>234338.5</v>
      </c>
      <c r="DP13" t="s">
        <v>61</v>
      </c>
      <c r="DQ13">
        <v>8460.4</v>
      </c>
      <c r="DR13" t="s">
        <v>62</v>
      </c>
      <c r="DS13">
        <v>26610.77</v>
      </c>
      <c r="DT13" t="s">
        <v>61</v>
      </c>
      <c r="DU13">
        <v>1520010.38</v>
      </c>
      <c r="DV13" t="s">
        <v>61</v>
      </c>
      <c r="DW13">
        <v>0</v>
      </c>
      <c r="DX13" t="s">
        <v>62</v>
      </c>
      <c r="DY13">
        <v>521.66</v>
      </c>
      <c r="DZ13" t="s">
        <v>62</v>
      </c>
    </row>
    <row r="14" spans="1:130" ht="12.75">
      <c r="A14">
        <v>12</v>
      </c>
      <c r="B14" t="s">
        <v>61</v>
      </c>
      <c r="C14">
        <v>6233.87</v>
      </c>
      <c r="D14" t="s">
        <v>62</v>
      </c>
      <c r="E14">
        <v>642.81</v>
      </c>
      <c r="F14" t="s">
        <v>62</v>
      </c>
      <c r="G14">
        <v>725843.78</v>
      </c>
      <c r="H14" t="s">
        <v>61</v>
      </c>
      <c r="I14">
        <v>928512.53</v>
      </c>
      <c r="J14" t="s">
        <v>62</v>
      </c>
      <c r="K14">
        <v>190437.81</v>
      </c>
      <c r="L14" t="s">
        <v>62</v>
      </c>
      <c r="M14">
        <v>314209.69</v>
      </c>
      <c r="N14" t="s">
        <v>62</v>
      </c>
      <c r="O14">
        <v>545.39</v>
      </c>
      <c r="P14" t="s">
        <v>61</v>
      </c>
      <c r="Q14">
        <v>0</v>
      </c>
      <c r="R14" t="s">
        <v>62</v>
      </c>
      <c r="S14">
        <v>1705.63</v>
      </c>
      <c r="T14" t="s">
        <v>61</v>
      </c>
      <c r="U14">
        <v>2415.06</v>
      </c>
      <c r="V14" t="s">
        <v>61</v>
      </c>
      <c r="W14">
        <v>613.3</v>
      </c>
      <c r="X14" t="s">
        <v>62</v>
      </c>
      <c r="Y14">
        <v>531.2</v>
      </c>
      <c r="Z14" t="s">
        <v>61</v>
      </c>
      <c r="AA14">
        <v>1629.3</v>
      </c>
      <c r="AB14" t="s">
        <v>61</v>
      </c>
      <c r="AC14">
        <v>1787.99</v>
      </c>
      <c r="AD14" t="s">
        <v>62</v>
      </c>
      <c r="AE14">
        <v>8748.94</v>
      </c>
      <c r="AF14" t="s">
        <v>61</v>
      </c>
      <c r="AG14">
        <v>2532.64</v>
      </c>
      <c r="AH14" t="s">
        <v>62</v>
      </c>
      <c r="AI14">
        <v>5768.81</v>
      </c>
      <c r="AJ14" t="s">
        <v>62</v>
      </c>
      <c r="AK14">
        <v>2572.21</v>
      </c>
      <c r="AL14" t="s">
        <v>62</v>
      </c>
      <c r="AM14">
        <v>13384.67</v>
      </c>
      <c r="AN14" t="s">
        <v>61</v>
      </c>
      <c r="AO14">
        <v>1914.76</v>
      </c>
      <c r="AP14" t="s">
        <v>62</v>
      </c>
      <c r="AQ14">
        <v>1140.06</v>
      </c>
      <c r="AR14" t="s">
        <v>61</v>
      </c>
      <c r="AS14">
        <v>7161.74</v>
      </c>
      <c r="AT14" t="s">
        <v>62</v>
      </c>
      <c r="AU14">
        <v>991.25</v>
      </c>
      <c r="AV14" t="s">
        <v>62</v>
      </c>
      <c r="AW14">
        <v>723.34</v>
      </c>
      <c r="AX14" t="s">
        <v>61</v>
      </c>
      <c r="AY14">
        <v>2502.99</v>
      </c>
      <c r="AZ14" t="s">
        <v>61</v>
      </c>
      <c r="BA14">
        <v>14342.05</v>
      </c>
      <c r="BB14" t="s">
        <v>62</v>
      </c>
      <c r="BC14">
        <v>148</v>
      </c>
      <c r="BD14" t="s">
        <v>62</v>
      </c>
      <c r="BE14">
        <v>455.9</v>
      </c>
      <c r="BF14" t="s">
        <v>61</v>
      </c>
      <c r="BG14">
        <v>139404.79</v>
      </c>
      <c r="BH14" t="s">
        <v>62</v>
      </c>
      <c r="BI14">
        <v>8613.65</v>
      </c>
      <c r="BJ14" t="s">
        <v>61</v>
      </c>
      <c r="BK14">
        <v>822.93</v>
      </c>
      <c r="BL14" t="s">
        <v>61</v>
      </c>
      <c r="BM14">
        <v>5479.9</v>
      </c>
      <c r="BN14" t="s">
        <v>61</v>
      </c>
      <c r="BO14">
        <v>13682.58</v>
      </c>
      <c r="BP14" t="s">
        <v>62</v>
      </c>
      <c r="BQ14">
        <v>900.3</v>
      </c>
      <c r="BR14" t="s">
        <v>62</v>
      </c>
      <c r="BS14">
        <v>415.58</v>
      </c>
      <c r="BT14" t="s">
        <v>62</v>
      </c>
      <c r="BU14">
        <v>508.28</v>
      </c>
      <c r="BV14" t="s">
        <v>63</v>
      </c>
      <c r="BW14">
        <v>4026.13</v>
      </c>
      <c r="BX14" t="s">
        <v>61</v>
      </c>
      <c r="BY14">
        <v>9786.08</v>
      </c>
      <c r="BZ14" t="s">
        <v>62</v>
      </c>
      <c r="CA14">
        <v>656.49</v>
      </c>
      <c r="CB14" t="s">
        <v>62</v>
      </c>
      <c r="CC14">
        <v>553.98</v>
      </c>
      <c r="CD14" t="s">
        <v>61</v>
      </c>
      <c r="CE14">
        <v>901.13</v>
      </c>
      <c r="CF14" t="s">
        <v>61</v>
      </c>
      <c r="CG14">
        <v>1206.7</v>
      </c>
      <c r="CH14" t="s">
        <v>62</v>
      </c>
      <c r="CI14">
        <v>222.14</v>
      </c>
      <c r="CJ14" t="s">
        <v>62</v>
      </c>
      <c r="CK14">
        <v>534.68</v>
      </c>
      <c r="CL14" t="s">
        <v>61</v>
      </c>
      <c r="CM14">
        <v>0</v>
      </c>
      <c r="CN14" t="s">
        <v>63</v>
      </c>
      <c r="CO14">
        <v>11</v>
      </c>
      <c r="CP14" t="s">
        <v>62</v>
      </c>
      <c r="CQ14">
        <v>53230.11</v>
      </c>
      <c r="CR14" t="s">
        <v>61</v>
      </c>
      <c r="CS14">
        <v>25219.32</v>
      </c>
      <c r="CT14" t="s">
        <v>62</v>
      </c>
      <c r="CU14">
        <v>204040.61</v>
      </c>
      <c r="CV14" t="s">
        <v>62</v>
      </c>
      <c r="CW14">
        <v>32908.15</v>
      </c>
      <c r="CX14" t="s">
        <v>61</v>
      </c>
      <c r="CY14">
        <v>4160.3</v>
      </c>
      <c r="CZ14" t="s">
        <v>61</v>
      </c>
      <c r="DA14">
        <v>142672.56</v>
      </c>
      <c r="DB14" t="s">
        <v>62</v>
      </c>
      <c r="DC14">
        <v>902.9</v>
      </c>
      <c r="DD14" t="s">
        <v>62</v>
      </c>
      <c r="DE14">
        <v>367.62</v>
      </c>
      <c r="DG14">
        <v>0</v>
      </c>
      <c r="DH14" t="s">
        <v>62</v>
      </c>
      <c r="DI14">
        <v>1050.68</v>
      </c>
      <c r="DJ14" t="s">
        <v>61</v>
      </c>
      <c r="DK14">
        <v>1776.25</v>
      </c>
      <c r="DL14" t="s">
        <v>61</v>
      </c>
      <c r="DM14">
        <v>2348.86</v>
      </c>
      <c r="DN14" t="s">
        <v>61</v>
      </c>
      <c r="DO14">
        <v>228138.98</v>
      </c>
      <c r="DP14" t="s">
        <v>61</v>
      </c>
      <c r="DQ14">
        <v>11934.41</v>
      </c>
      <c r="DR14" t="s">
        <v>62</v>
      </c>
      <c r="DS14">
        <v>33531.76</v>
      </c>
      <c r="DT14" t="s">
        <v>61</v>
      </c>
      <c r="DU14">
        <v>1470559.75</v>
      </c>
      <c r="DV14" t="s">
        <v>61</v>
      </c>
      <c r="DW14">
        <v>0</v>
      </c>
      <c r="DX14" t="s">
        <v>62</v>
      </c>
      <c r="DY14">
        <v>594.15</v>
      </c>
      <c r="DZ14" t="s">
        <v>62</v>
      </c>
    </row>
    <row r="15" spans="1:130" ht="12.75">
      <c r="A15">
        <v>13</v>
      </c>
      <c r="B15" t="s">
        <v>61</v>
      </c>
      <c r="C15">
        <v>7060.64</v>
      </c>
      <c r="D15" t="s">
        <v>62</v>
      </c>
      <c r="E15">
        <v>767.86</v>
      </c>
      <c r="F15" t="s">
        <v>62</v>
      </c>
      <c r="G15">
        <v>724638.67</v>
      </c>
      <c r="H15" t="s">
        <v>61</v>
      </c>
      <c r="I15">
        <v>1055546.47</v>
      </c>
      <c r="J15" t="s">
        <v>62</v>
      </c>
      <c r="K15">
        <v>192322.41</v>
      </c>
      <c r="L15" t="s">
        <v>64</v>
      </c>
      <c r="M15">
        <v>300190.76</v>
      </c>
      <c r="N15" t="s">
        <v>62</v>
      </c>
      <c r="O15">
        <v>588.61</v>
      </c>
      <c r="P15" t="s">
        <v>61</v>
      </c>
      <c r="Q15">
        <v>0</v>
      </c>
      <c r="R15" t="s">
        <v>62</v>
      </c>
      <c r="S15">
        <v>1930.42</v>
      </c>
      <c r="T15" t="s">
        <v>61</v>
      </c>
      <c r="U15">
        <v>2612.27</v>
      </c>
      <c r="V15" t="s">
        <v>61</v>
      </c>
      <c r="W15">
        <v>658.93</v>
      </c>
      <c r="X15" t="s">
        <v>62</v>
      </c>
      <c r="Y15">
        <v>548.41</v>
      </c>
      <c r="Z15" t="s">
        <v>61</v>
      </c>
      <c r="AA15">
        <v>1816.17</v>
      </c>
      <c r="AC15">
        <v>1936.19</v>
      </c>
      <c r="AD15" t="s">
        <v>62</v>
      </c>
      <c r="AE15">
        <v>118520.22</v>
      </c>
      <c r="AF15" t="s">
        <v>61</v>
      </c>
      <c r="AG15">
        <v>2697.99</v>
      </c>
      <c r="AH15" t="s">
        <v>62</v>
      </c>
      <c r="AI15">
        <v>6737.36</v>
      </c>
      <c r="AJ15" t="s">
        <v>61</v>
      </c>
      <c r="AK15">
        <v>2916.98</v>
      </c>
      <c r="AL15" t="s">
        <v>64</v>
      </c>
      <c r="AM15">
        <v>13532.05</v>
      </c>
      <c r="AN15" t="s">
        <v>62</v>
      </c>
      <c r="AO15">
        <v>2139.99</v>
      </c>
      <c r="AP15" t="s">
        <v>62</v>
      </c>
      <c r="AQ15">
        <v>1316.52</v>
      </c>
      <c r="AS15">
        <v>7503.3</v>
      </c>
      <c r="AT15" t="s">
        <v>64</v>
      </c>
      <c r="AU15">
        <v>1300.13</v>
      </c>
      <c r="AV15" t="s">
        <v>62</v>
      </c>
      <c r="AW15">
        <v>906.14</v>
      </c>
      <c r="AX15" t="s">
        <v>61</v>
      </c>
      <c r="AY15">
        <v>2883.09</v>
      </c>
      <c r="AZ15" t="s">
        <v>61</v>
      </c>
      <c r="BA15">
        <v>17305.28</v>
      </c>
      <c r="BB15" t="s">
        <v>62</v>
      </c>
      <c r="BC15">
        <v>156.34</v>
      </c>
      <c r="BD15" t="s">
        <v>62</v>
      </c>
      <c r="BE15">
        <v>524.58</v>
      </c>
      <c r="BF15" t="s">
        <v>62</v>
      </c>
      <c r="BG15">
        <v>155380.72</v>
      </c>
      <c r="BH15" t="s">
        <v>62</v>
      </c>
      <c r="BI15">
        <v>3053.94</v>
      </c>
      <c r="BJ15" t="s">
        <v>61</v>
      </c>
      <c r="BK15">
        <v>1126.32</v>
      </c>
      <c r="BL15" t="s">
        <v>62</v>
      </c>
      <c r="BM15">
        <v>10962.57</v>
      </c>
      <c r="BN15" t="s">
        <v>61</v>
      </c>
      <c r="BO15">
        <v>15268.28</v>
      </c>
      <c r="BP15" t="s">
        <v>61</v>
      </c>
      <c r="BQ15">
        <v>1067.74</v>
      </c>
      <c r="BR15" t="s">
        <v>61</v>
      </c>
      <c r="BS15">
        <v>576.68</v>
      </c>
      <c r="BT15" t="s">
        <v>64</v>
      </c>
      <c r="BU15">
        <v>567.04</v>
      </c>
      <c r="BV15" t="s">
        <v>61</v>
      </c>
      <c r="BW15">
        <v>4230.87</v>
      </c>
      <c r="BX15" t="s">
        <v>61</v>
      </c>
      <c r="BY15">
        <v>10759.4</v>
      </c>
      <c r="BZ15" t="s">
        <v>62</v>
      </c>
      <c r="CA15">
        <v>721.92</v>
      </c>
      <c r="CB15" t="s">
        <v>62</v>
      </c>
      <c r="CC15">
        <v>653.89</v>
      </c>
      <c r="CD15" t="s">
        <v>61</v>
      </c>
      <c r="CE15">
        <v>995.76</v>
      </c>
      <c r="CF15" t="s">
        <v>62</v>
      </c>
      <c r="CG15">
        <v>1212.25</v>
      </c>
      <c r="CH15" t="s">
        <v>62</v>
      </c>
      <c r="CI15">
        <v>281.62</v>
      </c>
      <c r="CJ15" t="s">
        <v>62</v>
      </c>
      <c r="CK15">
        <v>763.08</v>
      </c>
      <c r="CL15" t="s">
        <v>61</v>
      </c>
      <c r="CM15">
        <v>0</v>
      </c>
      <c r="CN15" t="s">
        <v>62</v>
      </c>
      <c r="CO15">
        <v>12</v>
      </c>
      <c r="CP15" t="s">
        <v>62</v>
      </c>
      <c r="CQ15">
        <v>53104.45</v>
      </c>
      <c r="CR15" t="s">
        <v>61</v>
      </c>
      <c r="CS15">
        <v>28199.33</v>
      </c>
      <c r="CT15" t="s">
        <v>62</v>
      </c>
      <c r="CU15">
        <v>193360.06</v>
      </c>
      <c r="CV15" t="s">
        <v>62</v>
      </c>
      <c r="CW15">
        <v>35284.03</v>
      </c>
      <c r="CX15" t="s">
        <v>61</v>
      </c>
      <c r="CY15">
        <v>3906.53</v>
      </c>
      <c r="CZ15" t="s">
        <v>61</v>
      </c>
      <c r="DA15">
        <v>146405.05</v>
      </c>
      <c r="DB15" t="s">
        <v>62</v>
      </c>
      <c r="DC15">
        <v>935.25</v>
      </c>
      <c r="DD15" t="s">
        <v>62</v>
      </c>
      <c r="DE15">
        <v>380.04</v>
      </c>
      <c r="DG15">
        <v>0</v>
      </c>
      <c r="DH15" t="s">
        <v>62</v>
      </c>
      <c r="DI15">
        <v>1140.06</v>
      </c>
      <c r="DJ15" t="s">
        <v>61</v>
      </c>
      <c r="DK15">
        <v>1914.76</v>
      </c>
      <c r="DL15" t="s">
        <v>62</v>
      </c>
      <c r="DM15">
        <v>2572.21</v>
      </c>
      <c r="DN15" t="s">
        <v>61</v>
      </c>
      <c r="DO15">
        <v>227763.92</v>
      </c>
      <c r="DP15" t="s">
        <v>61</v>
      </c>
      <c r="DQ15">
        <v>9986.98</v>
      </c>
      <c r="DR15" t="s">
        <v>62</v>
      </c>
      <c r="DS15">
        <v>31611.46</v>
      </c>
      <c r="DT15" t="s">
        <v>61</v>
      </c>
      <c r="DU15">
        <v>1613593.25</v>
      </c>
      <c r="DV15" t="s">
        <v>61</v>
      </c>
      <c r="DW15">
        <v>0</v>
      </c>
      <c r="DX15" t="s">
        <v>62</v>
      </c>
      <c r="DY15">
        <v>501.03</v>
      </c>
      <c r="DZ15" t="s">
        <v>62</v>
      </c>
    </row>
    <row r="16" spans="1:130" ht="12.75">
      <c r="A16">
        <v>14</v>
      </c>
      <c r="C16">
        <v>6408.28</v>
      </c>
      <c r="D16" t="s">
        <v>64</v>
      </c>
      <c r="E16">
        <v>442.19</v>
      </c>
      <c r="F16" t="s">
        <v>62</v>
      </c>
      <c r="G16">
        <v>579316.91</v>
      </c>
      <c r="H16" t="s">
        <v>61</v>
      </c>
      <c r="I16">
        <v>967354</v>
      </c>
      <c r="J16" t="s">
        <v>62</v>
      </c>
      <c r="K16">
        <v>184112.19</v>
      </c>
      <c r="L16" t="s">
        <v>64</v>
      </c>
      <c r="M16">
        <v>296456.54</v>
      </c>
      <c r="N16" t="s">
        <v>64</v>
      </c>
      <c r="O16">
        <v>523.91</v>
      </c>
      <c r="Q16">
        <v>0</v>
      </c>
      <c r="R16" t="s">
        <v>64</v>
      </c>
      <c r="S16">
        <v>1884.24</v>
      </c>
      <c r="U16">
        <v>2386.53</v>
      </c>
      <c r="W16">
        <v>604.16</v>
      </c>
      <c r="X16" t="s">
        <v>62</v>
      </c>
      <c r="Y16">
        <v>511.9</v>
      </c>
      <c r="AA16">
        <v>1778.39</v>
      </c>
      <c r="AC16">
        <v>1843.81</v>
      </c>
      <c r="AD16" t="s">
        <v>62</v>
      </c>
      <c r="AE16">
        <v>109647.25</v>
      </c>
      <c r="AF16" t="s">
        <v>61</v>
      </c>
      <c r="AG16">
        <v>2603.28</v>
      </c>
      <c r="AH16" t="s">
        <v>62</v>
      </c>
      <c r="AI16">
        <v>5986.1</v>
      </c>
      <c r="AK16">
        <v>2713.48</v>
      </c>
      <c r="AL16" t="s">
        <v>64</v>
      </c>
      <c r="AM16">
        <v>13135.47</v>
      </c>
      <c r="AO16">
        <v>1874.63</v>
      </c>
      <c r="AP16" t="s">
        <v>64</v>
      </c>
      <c r="AQ16">
        <v>1093.95</v>
      </c>
      <c r="AS16">
        <v>6750.95</v>
      </c>
      <c r="AT16" t="s">
        <v>64</v>
      </c>
      <c r="AU16">
        <v>992.54</v>
      </c>
      <c r="AV16" t="s">
        <v>62</v>
      </c>
      <c r="AW16">
        <v>831.12</v>
      </c>
      <c r="AX16" t="s">
        <v>62</v>
      </c>
      <c r="AY16">
        <v>2709.98</v>
      </c>
      <c r="AZ16" t="s">
        <v>61</v>
      </c>
      <c r="BA16">
        <v>14746.9</v>
      </c>
      <c r="BB16" t="s">
        <v>62</v>
      </c>
      <c r="BC16">
        <v>121.16</v>
      </c>
      <c r="BD16" t="s">
        <v>62</v>
      </c>
      <c r="BE16">
        <v>525.55</v>
      </c>
      <c r="BF16" t="s">
        <v>61</v>
      </c>
      <c r="BG16">
        <v>135970.95</v>
      </c>
      <c r="BH16" t="s">
        <v>62</v>
      </c>
      <c r="BI16">
        <v>8296.96</v>
      </c>
      <c r="BJ16" t="s">
        <v>61</v>
      </c>
      <c r="BK16">
        <v>988.79</v>
      </c>
      <c r="BL16" t="s">
        <v>61</v>
      </c>
      <c r="BM16">
        <v>8053.35</v>
      </c>
      <c r="BN16" t="s">
        <v>61</v>
      </c>
      <c r="BO16">
        <v>23780.56</v>
      </c>
      <c r="BP16" t="s">
        <v>61</v>
      </c>
      <c r="BQ16">
        <v>1008.1</v>
      </c>
      <c r="BR16" t="s">
        <v>61</v>
      </c>
      <c r="BS16">
        <v>466.88</v>
      </c>
      <c r="BT16" t="s">
        <v>64</v>
      </c>
      <c r="BU16">
        <v>532.09</v>
      </c>
      <c r="BV16" t="s">
        <v>61</v>
      </c>
      <c r="BW16">
        <v>4293.96</v>
      </c>
      <c r="BY16">
        <v>11556.32</v>
      </c>
      <c r="BZ16" t="s">
        <v>62</v>
      </c>
      <c r="CA16">
        <v>671.3</v>
      </c>
      <c r="CB16" t="s">
        <v>64</v>
      </c>
      <c r="CC16">
        <v>622.41</v>
      </c>
      <c r="CE16">
        <v>919.55</v>
      </c>
      <c r="CF16" t="s">
        <v>64</v>
      </c>
      <c r="CG16">
        <v>1072.29</v>
      </c>
      <c r="CH16" t="s">
        <v>64</v>
      </c>
      <c r="CI16">
        <v>248.15</v>
      </c>
      <c r="CJ16" t="s">
        <v>62</v>
      </c>
      <c r="CK16">
        <v>722.33</v>
      </c>
      <c r="CL16" t="s">
        <v>61</v>
      </c>
      <c r="CM16">
        <v>0</v>
      </c>
      <c r="CN16" t="s">
        <v>62</v>
      </c>
      <c r="CO16">
        <v>13</v>
      </c>
      <c r="CP16" t="s">
        <v>62</v>
      </c>
      <c r="CQ16">
        <v>55641.72</v>
      </c>
      <c r="CR16" t="s">
        <v>61</v>
      </c>
      <c r="CS16">
        <v>58203.68</v>
      </c>
      <c r="CT16" t="s">
        <v>62</v>
      </c>
      <c r="CU16">
        <v>257537.25</v>
      </c>
      <c r="CV16" t="s">
        <v>62</v>
      </c>
      <c r="CW16">
        <v>34630.18</v>
      </c>
      <c r="CX16" t="s">
        <v>61</v>
      </c>
      <c r="CY16">
        <v>4859.56</v>
      </c>
      <c r="CZ16" t="s">
        <v>61</v>
      </c>
      <c r="DA16">
        <v>147392.16</v>
      </c>
      <c r="DB16" t="s">
        <v>62</v>
      </c>
      <c r="DC16">
        <v>1104.62</v>
      </c>
      <c r="DD16" t="s">
        <v>62</v>
      </c>
      <c r="DE16">
        <v>466.97</v>
      </c>
      <c r="DG16">
        <v>0</v>
      </c>
      <c r="DH16" t="s">
        <v>62</v>
      </c>
      <c r="DI16">
        <v>1316.52</v>
      </c>
      <c r="DJ16" t="s">
        <v>62</v>
      </c>
      <c r="DK16">
        <v>2139.99</v>
      </c>
      <c r="DL16" t="s">
        <v>61</v>
      </c>
      <c r="DM16">
        <v>2916.98</v>
      </c>
      <c r="DN16" t="s">
        <v>61</v>
      </c>
      <c r="DO16">
        <v>235213.5</v>
      </c>
      <c r="DP16" t="s">
        <v>61</v>
      </c>
      <c r="DQ16">
        <v>13547.04</v>
      </c>
      <c r="DR16" t="s">
        <v>62</v>
      </c>
      <c r="DS16">
        <v>36117.46</v>
      </c>
      <c r="DT16" t="s">
        <v>62</v>
      </c>
      <c r="DU16">
        <v>1641684.25</v>
      </c>
      <c r="DV16" t="s">
        <v>61</v>
      </c>
      <c r="DW16">
        <v>0</v>
      </c>
      <c r="DX16" t="s">
        <v>62</v>
      </c>
      <c r="DY16">
        <v>723.86</v>
      </c>
      <c r="DZ16" t="s">
        <v>62</v>
      </c>
    </row>
    <row r="17" spans="1:130" ht="12.75">
      <c r="A17">
        <v>15</v>
      </c>
      <c r="C17">
        <v>6313.3</v>
      </c>
      <c r="D17" t="s">
        <v>64</v>
      </c>
      <c r="E17">
        <v>1232.24</v>
      </c>
      <c r="F17" t="s">
        <v>62</v>
      </c>
      <c r="G17">
        <v>512500.55</v>
      </c>
      <c r="H17" t="s">
        <v>61</v>
      </c>
      <c r="I17">
        <v>933782.22</v>
      </c>
      <c r="J17" t="s">
        <v>62</v>
      </c>
      <c r="K17">
        <v>198380.08</v>
      </c>
      <c r="L17" t="s">
        <v>64</v>
      </c>
      <c r="M17">
        <v>287743.46</v>
      </c>
      <c r="N17" t="s">
        <v>64</v>
      </c>
      <c r="O17">
        <v>858.41</v>
      </c>
      <c r="Q17">
        <v>0</v>
      </c>
      <c r="R17" t="s">
        <v>64</v>
      </c>
      <c r="S17">
        <v>1875.24</v>
      </c>
      <c r="T17" t="s">
        <v>64</v>
      </c>
      <c r="U17">
        <v>2337.06</v>
      </c>
      <c r="W17">
        <v>595.1</v>
      </c>
      <c r="X17" t="s">
        <v>62</v>
      </c>
      <c r="Y17">
        <v>946.45</v>
      </c>
      <c r="Z17" t="s">
        <v>61</v>
      </c>
      <c r="AA17">
        <v>1582.02</v>
      </c>
      <c r="AB17" t="s">
        <v>64</v>
      </c>
      <c r="AC17">
        <v>1884.55</v>
      </c>
      <c r="AD17" t="s">
        <v>62</v>
      </c>
      <c r="AE17">
        <v>73216.72</v>
      </c>
      <c r="AF17" t="s">
        <v>61</v>
      </c>
      <c r="AG17">
        <v>2661.67</v>
      </c>
      <c r="AH17" t="s">
        <v>62</v>
      </c>
      <c r="AI17">
        <v>5880.44</v>
      </c>
      <c r="AK17">
        <v>2651.17</v>
      </c>
      <c r="AL17" t="s">
        <v>64</v>
      </c>
      <c r="AM17">
        <v>13542.79</v>
      </c>
      <c r="AO17">
        <v>1927.49</v>
      </c>
      <c r="AP17" t="s">
        <v>64</v>
      </c>
      <c r="AQ17">
        <v>1158.17</v>
      </c>
      <c r="AS17">
        <v>7446.37</v>
      </c>
      <c r="AT17" t="s">
        <v>64</v>
      </c>
      <c r="AU17">
        <v>1073.78</v>
      </c>
      <c r="AV17" t="s">
        <v>62</v>
      </c>
      <c r="AW17">
        <v>803.07</v>
      </c>
      <c r="AX17" t="s">
        <v>61</v>
      </c>
      <c r="AY17">
        <v>2729.18</v>
      </c>
      <c r="AZ17" t="s">
        <v>61</v>
      </c>
      <c r="BA17">
        <v>16462.48</v>
      </c>
      <c r="BB17" t="s">
        <v>62</v>
      </c>
      <c r="BC17">
        <v>192.49</v>
      </c>
      <c r="BD17" t="s">
        <v>62</v>
      </c>
      <c r="BE17">
        <v>498.46</v>
      </c>
      <c r="BF17" t="s">
        <v>61</v>
      </c>
      <c r="BG17">
        <v>168302.24</v>
      </c>
      <c r="BH17" t="s">
        <v>61</v>
      </c>
      <c r="BI17">
        <v>7351.72</v>
      </c>
      <c r="BJ17" t="s">
        <v>62</v>
      </c>
      <c r="BK17">
        <v>962.01</v>
      </c>
      <c r="BL17" t="s">
        <v>61</v>
      </c>
      <c r="BM17">
        <v>6304.85</v>
      </c>
      <c r="BN17" t="s">
        <v>61</v>
      </c>
      <c r="BO17">
        <v>21096.63</v>
      </c>
      <c r="BP17" t="s">
        <v>61</v>
      </c>
      <c r="BQ17">
        <v>1018.28</v>
      </c>
      <c r="BR17" t="s">
        <v>62</v>
      </c>
      <c r="BS17">
        <v>551.02</v>
      </c>
      <c r="BT17" t="s">
        <v>64</v>
      </c>
      <c r="BU17">
        <v>516.61</v>
      </c>
      <c r="BV17" t="s">
        <v>61</v>
      </c>
      <c r="BW17">
        <v>3644.81</v>
      </c>
      <c r="BY17">
        <v>11292.74</v>
      </c>
      <c r="BZ17" t="s">
        <v>62</v>
      </c>
      <c r="CA17">
        <v>628.96</v>
      </c>
      <c r="CB17" t="s">
        <v>64</v>
      </c>
      <c r="CC17">
        <v>586.29</v>
      </c>
      <c r="CE17">
        <v>909.46</v>
      </c>
      <c r="CF17" t="s">
        <v>64</v>
      </c>
      <c r="CG17">
        <v>1043.11</v>
      </c>
      <c r="CH17" t="s">
        <v>64</v>
      </c>
      <c r="CI17">
        <v>237.74</v>
      </c>
      <c r="CJ17" t="s">
        <v>62</v>
      </c>
      <c r="CK17">
        <v>687.03</v>
      </c>
      <c r="CL17" t="s">
        <v>61</v>
      </c>
      <c r="CM17">
        <v>0</v>
      </c>
      <c r="CN17" t="s">
        <v>62</v>
      </c>
      <c r="CO17">
        <v>14</v>
      </c>
      <c r="CP17" t="s">
        <v>64</v>
      </c>
      <c r="CQ17">
        <v>55622.84</v>
      </c>
      <c r="CS17">
        <v>39622.06</v>
      </c>
      <c r="CT17" t="s">
        <v>64</v>
      </c>
      <c r="CU17">
        <v>276173.8</v>
      </c>
      <c r="CW17">
        <v>35438.62</v>
      </c>
      <c r="CY17">
        <v>4529.91</v>
      </c>
      <c r="DA17">
        <v>149019.56</v>
      </c>
      <c r="DB17" t="s">
        <v>64</v>
      </c>
      <c r="DC17">
        <v>1057.78</v>
      </c>
      <c r="DD17" t="s">
        <v>64</v>
      </c>
      <c r="DE17">
        <v>395.21</v>
      </c>
      <c r="DG17">
        <v>0</v>
      </c>
      <c r="DH17" t="s">
        <v>64</v>
      </c>
      <c r="DI17">
        <v>1093.95</v>
      </c>
      <c r="DK17">
        <v>1874.63</v>
      </c>
      <c r="DM17">
        <v>2713.48</v>
      </c>
      <c r="DO17">
        <v>235748.59</v>
      </c>
      <c r="DQ17">
        <v>12768.69</v>
      </c>
      <c r="DR17" t="s">
        <v>64</v>
      </c>
      <c r="DS17">
        <v>37784.07</v>
      </c>
      <c r="DU17">
        <v>1648852</v>
      </c>
      <c r="DW17">
        <v>0</v>
      </c>
      <c r="DX17" t="s">
        <v>64</v>
      </c>
      <c r="DY17">
        <v>833.45</v>
      </c>
      <c r="DZ17" t="s">
        <v>64</v>
      </c>
    </row>
    <row r="18" spans="1:130" ht="12.75">
      <c r="A18">
        <v>16</v>
      </c>
      <c r="B18" t="s">
        <v>61</v>
      </c>
      <c r="C18">
        <v>6437.29</v>
      </c>
      <c r="D18" t="s">
        <v>62</v>
      </c>
      <c r="E18">
        <v>689.27</v>
      </c>
      <c r="F18" t="s">
        <v>62</v>
      </c>
      <c r="G18">
        <v>456774.84</v>
      </c>
      <c r="H18" t="s">
        <v>61</v>
      </c>
      <c r="I18">
        <v>966909.22</v>
      </c>
      <c r="J18" t="s">
        <v>62</v>
      </c>
      <c r="K18">
        <v>108852.36</v>
      </c>
      <c r="L18" t="s">
        <v>62</v>
      </c>
      <c r="M18">
        <v>316341.75</v>
      </c>
      <c r="N18" t="s">
        <v>62</v>
      </c>
      <c r="O18">
        <v>894.56</v>
      </c>
      <c r="P18" t="s">
        <v>61</v>
      </c>
      <c r="Q18">
        <v>0</v>
      </c>
      <c r="R18" t="s">
        <v>62</v>
      </c>
      <c r="S18">
        <v>1790.28</v>
      </c>
      <c r="T18" t="s">
        <v>62</v>
      </c>
      <c r="U18">
        <v>2397.77</v>
      </c>
      <c r="V18" t="s">
        <v>61</v>
      </c>
      <c r="W18">
        <v>664.56</v>
      </c>
      <c r="X18" t="s">
        <v>61</v>
      </c>
      <c r="Y18">
        <v>1657.93</v>
      </c>
      <c r="Z18" t="s">
        <v>61</v>
      </c>
      <c r="AA18">
        <v>1592.17</v>
      </c>
      <c r="AB18" t="s">
        <v>61</v>
      </c>
      <c r="AC18">
        <v>1817.41</v>
      </c>
      <c r="AD18" t="s">
        <v>62</v>
      </c>
      <c r="AE18">
        <v>97817.45</v>
      </c>
      <c r="AF18" t="s">
        <v>61</v>
      </c>
      <c r="AG18">
        <v>2142.26</v>
      </c>
      <c r="AH18" t="s">
        <v>62</v>
      </c>
      <c r="AI18">
        <v>5953.08</v>
      </c>
      <c r="AJ18" t="s">
        <v>61</v>
      </c>
      <c r="AK18">
        <v>2664.33</v>
      </c>
      <c r="AL18" t="s">
        <v>62</v>
      </c>
      <c r="AM18">
        <v>44447.14</v>
      </c>
      <c r="AN18" t="s">
        <v>62</v>
      </c>
      <c r="AO18">
        <v>1870.22</v>
      </c>
      <c r="AP18" t="s">
        <v>62</v>
      </c>
      <c r="AQ18">
        <v>1123.47</v>
      </c>
      <c r="AR18" t="s">
        <v>61</v>
      </c>
      <c r="AS18">
        <v>7000.32</v>
      </c>
      <c r="AT18" t="s">
        <v>62</v>
      </c>
      <c r="AU18">
        <v>1029.41</v>
      </c>
      <c r="AV18" t="s">
        <v>62</v>
      </c>
      <c r="AW18">
        <v>771.29</v>
      </c>
      <c r="AX18" t="s">
        <v>61</v>
      </c>
      <c r="AY18">
        <v>2669.8</v>
      </c>
      <c r="AZ18" t="s">
        <v>61</v>
      </c>
      <c r="BA18">
        <v>15006.66</v>
      </c>
      <c r="BB18" t="s">
        <v>62</v>
      </c>
      <c r="BC18">
        <v>161.79</v>
      </c>
      <c r="BD18" t="s">
        <v>62</v>
      </c>
      <c r="BE18">
        <v>453.3</v>
      </c>
      <c r="BF18" t="s">
        <v>61</v>
      </c>
      <c r="BG18">
        <v>202906.01</v>
      </c>
      <c r="BH18" t="s">
        <v>61</v>
      </c>
      <c r="BI18">
        <v>8566.34</v>
      </c>
      <c r="BJ18" t="s">
        <v>61</v>
      </c>
      <c r="BK18">
        <v>1030.77</v>
      </c>
      <c r="BL18" t="s">
        <v>61</v>
      </c>
      <c r="BM18">
        <v>7507.43</v>
      </c>
      <c r="BN18" t="s">
        <v>61</v>
      </c>
      <c r="BO18">
        <v>20872.91</v>
      </c>
      <c r="BP18" t="s">
        <v>61</v>
      </c>
      <c r="BQ18">
        <v>1028.48</v>
      </c>
      <c r="BR18" t="s">
        <v>62</v>
      </c>
      <c r="BS18">
        <v>523.31</v>
      </c>
      <c r="BT18" t="s">
        <v>62</v>
      </c>
      <c r="BU18">
        <v>504.47</v>
      </c>
      <c r="BV18" t="s">
        <v>61</v>
      </c>
      <c r="BW18">
        <v>3935.78</v>
      </c>
      <c r="BX18" t="s">
        <v>61</v>
      </c>
      <c r="BY18">
        <v>11082.39</v>
      </c>
      <c r="BZ18" t="s">
        <v>62</v>
      </c>
      <c r="CA18">
        <v>621.7</v>
      </c>
      <c r="CB18" t="s">
        <v>62</v>
      </c>
      <c r="CC18">
        <v>596.81</v>
      </c>
      <c r="CD18" t="s">
        <v>63</v>
      </c>
      <c r="CE18">
        <v>869.85</v>
      </c>
      <c r="CF18" t="s">
        <v>62</v>
      </c>
      <c r="CG18">
        <v>1058.86</v>
      </c>
      <c r="CH18" t="s">
        <v>62</v>
      </c>
      <c r="CI18">
        <v>240.15</v>
      </c>
      <c r="CJ18" t="s">
        <v>62</v>
      </c>
      <c r="CK18">
        <v>676.25</v>
      </c>
      <c r="CL18" t="s">
        <v>61</v>
      </c>
      <c r="CM18">
        <v>0</v>
      </c>
      <c r="CN18" t="s">
        <v>63</v>
      </c>
      <c r="CO18">
        <v>15</v>
      </c>
      <c r="CP18" t="s">
        <v>64</v>
      </c>
      <c r="CQ18">
        <v>53849.94</v>
      </c>
      <c r="CS18">
        <v>37296</v>
      </c>
      <c r="CT18" t="s">
        <v>64</v>
      </c>
      <c r="CU18">
        <v>248321.13</v>
      </c>
      <c r="CW18">
        <v>34497.01</v>
      </c>
      <c r="CY18">
        <v>4513.05</v>
      </c>
      <c r="DA18">
        <v>146194.94</v>
      </c>
      <c r="DB18" t="s">
        <v>64</v>
      </c>
      <c r="DC18">
        <v>992.38</v>
      </c>
      <c r="DD18" t="s">
        <v>64</v>
      </c>
      <c r="DE18">
        <v>416.57</v>
      </c>
      <c r="DG18">
        <v>0</v>
      </c>
      <c r="DH18" t="s">
        <v>64</v>
      </c>
      <c r="DI18">
        <v>1158.17</v>
      </c>
      <c r="DK18">
        <v>1927.49</v>
      </c>
      <c r="DM18">
        <v>2651.17</v>
      </c>
      <c r="DO18">
        <v>235185.73</v>
      </c>
      <c r="DQ18">
        <v>8805.02</v>
      </c>
      <c r="DR18" t="s">
        <v>64</v>
      </c>
      <c r="DS18">
        <v>35521.12</v>
      </c>
      <c r="DU18">
        <v>1612708.63</v>
      </c>
      <c r="DW18">
        <v>0</v>
      </c>
      <c r="DX18" t="s">
        <v>64</v>
      </c>
      <c r="DY18">
        <v>359.71</v>
      </c>
      <c r="DZ18" t="s">
        <v>64</v>
      </c>
    </row>
    <row r="19" spans="1:130" ht="12.75">
      <c r="A19">
        <v>17</v>
      </c>
      <c r="B19" t="s">
        <v>61</v>
      </c>
      <c r="C19">
        <v>6360.47</v>
      </c>
      <c r="D19" t="s">
        <v>62</v>
      </c>
      <c r="E19">
        <v>650.57</v>
      </c>
      <c r="F19" t="s">
        <v>62</v>
      </c>
      <c r="G19">
        <v>390319.75</v>
      </c>
      <c r="H19" t="s">
        <v>61</v>
      </c>
      <c r="I19">
        <v>1029069.53</v>
      </c>
      <c r="J19" t="s">
        <v>62</v>
      </c>
      <c r="K19">
        <v>198792.76</v>
      </c>
      <c r="L19" t="s">
        <v>64</v>
      </c>
      <c r="M19">
        <v>305096.11</v>
      </c>
      <c r="N19" t="s">
        <v>62</v>
      </c>
      <c r="O19">
        <v>557.85</v>
      </c>
      <c r="P19" t="s">
        <v>61</v>
      </c>
      <c r="Q19">
        <v>0</v>
      </c>
      <c r="R19" t="s">
        <v>62</v>
      </c>
      <c r="S19">
        <v>1813.2</v>
      </c>
      <c r="T19" t="s">
        <v>62</v>
      </c>
      <c r="U19">
        <v>2357.29</v>
      </c>
      <c r="V19" t="s">
        <v>61</v>
      </c>
      <c r="W19">
        <v>666.29</v>
      </c>
      <c r="X19" t="s">
        <v>62</v>
      </c>
      <c r="Y19">
        <v>557.68</v>
      </c>
      <c r="Z19" t="s">
        <v>61</v>
      </c>
      <c r="AA19">
        <v>1546.15</v>
      </c>
      <c r="AC19">
        <v>1753.57</v>
      </c>
      <c r="AD19" t="s">
        <v>62</v>
      </c>
      <c r="AE19">
        <v>9135.72</v>
      </c>
      <c r="AF19" t="s">
        <v>61</v>
      </c>
      <c r="AG19">
        <v>2066.91</v>
      </c>
      <c r="AH19" t="s">
        <v>62</v>
      </c>
      <c r="AI19">
        <v>6064.16</v>
      </c>
      <c r="AJ19" t="s">
        <v>62</v>
      </c>
      <c r="AK19">
        <v>2575.59</v>
      </c>
      <c r="AL19" t="s">
        <v>64</v>
      </c>
      <c r="AM19">
        <v>48878.86</v>
      </c>
      <c r="AN19" t="s">
        <v>61</v>
      </c>
      <c r="AO19">
        <v>1948.7</v>
      </c>
      <c r="AP19" t="s">
        <v>62</v>
      </c>
      <c r="AQ19">
        <v>1157.4</v>
      </c>
      <c r="AS19">
        <v>7023.08</v>
      </c>
      <c r="AT19" t="s">
        <v>64</v>
      </c>
      <c r="AU19">
        <v>1053.52</v>
      </c>
      <c r="AV19" t="s">
        <v>62</v>
      </c>
      <c r="AW19">
        <v>828.52</v>
      </c>
      <c r="AX19" t="s">
        <v>61</v>
      </c>
      <c r="AY19">
        <v>2684.12</v>
      </c>
      <c r="AZ19" t="s">
        <v>61</v>
      </c>
      <c r="BA19">
        <v>14673.67</v>
      </c>
      <c r="BB19" t="s">
        <v>62</v>
      </c>
      <c r="BC19">
        <v>160.55</v>
      </c>
      <c r="BD19" t="s">
        <v>62</v>
      </c>
      <c r="BE19">
        <v>472.81</v>
      </c>
      <c r="BF19" t="s">
        <v>61</v>
      </c>
      <c r="BG19">
        <v>203467.73</v>
      </c>
      <c r="BH19" t="s">
        <v>61</v>
      </c>
      <c r="BI19">
        <v>7832.09</v>
      </c>
      <c r="BJ19" t="s">
        <v>62</v>
      </c>
      <c r="BK19">
        <v>1030.76</v>
      </c>
      <c r="BL19" t="s">
        <v>61</v>
      </c>
      <c r="BM19">
        <v>5017.89</v>
      </c>
      <c r="BN19" t="s">
        <v>61</v>
      </c>
      <c r="BO19">
        <v>20882.88</v>
      </c>
      <c r="BP19" t="s">
        <v>61</v>
      </c>
      <c r="BQ19">
        <v>1036.54</v>
      </c>
      <c r="BR19" t="s">
        <v>62</v>
      </c>
      <c r="BS19">
        <v>481.78</v>
      </c>
      <c r="BT19" t="s">
        <v>64</v>
      </c>
      <c r="BU19">
        <v>523.49</v>
      </c>
      <c r="BV19" t="s">
        <v>61</v>
      </c>
      <c r="BW19">
        <v>4510.72</v>
      </c>
      <c r="BX19" t="s">
        <v>61</v>
      </c>
      <c r="BY19">
        <v>10215.77</v>
      </c>
      <c r="BZ19" t="s">
        <v>62</v>
      </c>
      <c r="CA19">
        <v>616.62</v>
      </c>
      <c r="CB19" t="s">
        <v>62</v>
      </c>
      <c r="CC19">
        <v>587.71</v>
      </c>
      <c r="CD19" t="s">
        <v>61</v>
      </c>
      <c r="CE19">
        <v>892.71</v>
      </c>
      <c r="CF19" t="s">
        <v>62</v>
      </c>
      <c r="CG19">
        <v>1032.49</v>
      </c>
      <c r="CH19" t="s">
        <v>62</v>
      </c>
      <c r="CI19">
        <v>245.21</v>
      </c>
      <c r="CJ19" t="s">
        <v>62</v>
      </c>
      <c r="CK19">
        <v>652.05</v>
      </c>
      <c r="CL19" t="s">
        <v>61</v>
      </c>
      <c r="CM19">
        <v>0</v>
      </c>
      <c r="CN19" t="s">
        <v>62</v>
      </c>
      <c r="CO19">
        <v>16</v>
      </c>
      <c r="CP19" t="s">
        <v>62</v>
      </c>
      <c r="CQ19">
        <v>52924.29</v>
      </c>
      <c r="CR19" t="s">
        <v>61</v>
      </c>
      <c r="CS19">
        <v>30811.95</v>
      </c>
      <c r="CT19" t="s">
        <v>62</v>
      </c>
      <c r="CU19">
        <v>257395.14</v>
      </c>
      <c r="CV19" t="s">
        <v>61</v>
      </c>
      <c r="CW19">
        <v>33069.19</v>
      </c>
      <c r="CX19" t="s">
        <v>61</v>
      </c>
      <c r="CY19">
        <v>4693.04</v>
      </c>
      <c r="CZ19" t="s">
        <v>61</v>
      </c>
      <c r="DA19">
        <v>147842.22</v>
      </c>
      <c r="DB19" t="s">
        <v>62</v>
      </c>
      <c r="DC19">
        <v>1006.76</v>
      </c>
      <c r="DD19" t="s">
        <v>62</v>
      </c>
      <c r="DE19">
        <v>403.52</v>
      </c>
      <c r="DG19">
        <v>0</v>
      </c>
      <c r="DH19" t="s">
        <v>62</v>
      </c>
      <c r="DI19">
        <v>1123.47</v>
      </c>
      <c r="DJ19" t="s">
        <v>62</v>
      </c>
      <c r="DK19">
        <v>1870.22</v>
      </c>
      <c r="DL19" t="s">
        <v>61</v>
      </c>
      <c r="DM19">
        <v>2664.33</v>
      </c>
      <c r="DN19" t="s">
        <v>61</v>
      </c>
      <c r="DO19">
        <v>238355.22</v>
      </c>
      <c r="DP19" t="s">
        <v>61</v>
      </c>
      <c r="DQ19">
        <v>8222.67</v>
      </c>
      <c r="DR19" t="s">
        <v>62</v>
      </c>
      <c r="DS19">
        <v>39442.7</v>
      </c>
      <c r="DT19" t="s">
        <v>61</v>
      </c>
      <c r="DU19">
        <v>1611922.38</v>
      </c>
      <c r="DV19" t="s">
        <v>61</v>
      </c>
      <c r="DW19">
        <v>0</v>
      </c>
      <c r="DX19" t="s">
        <v>62</v>
      </c>
      <c r="DY19">
        <v>665.9</v>
      </c>
      <c r="DZ19" t="s">
        <v>62</v>
      </c>
    </row>
    <row r="20" spans="1:130" ht="12.75">
      <c r="A20">
        <v>18</v>
      </c>
      <c r="B20" t="s">
        <v>61</v>
      </c>
      <c r="C20">
        <v>6196.07</v>
      </c>
      <c r="D20" t="s">
        <v>62</v>
      </c>
      <c r="E20">
        <v>626.14</v>
      </c>
      <c r="F20" t="s">
        <v>62</v>
      </c>
      <c r="G20">
        <v>448882.42</v>
      </c>
      <c r="H20" t="s">
        <v>61</v>
      </c>
      <c r="I20">
        <v>966016.66</v>
      </c>
      <c r="J20" t="s">
        <v>62</v>
      </c>
      <c r="K20">
        <v>177739.54</v>
      </c>
      <c r="L20" t="s">
        <v>62</v>
      </c>
      <c r="M20">
        <v>313074.06</v>
      </c>
      <c r="N20" t="s">
        <v>62</v>
      </c>
      <c r="O20">
        <v>488.04</v>
      </c>
      <c r="P20" t="s">
        <v>61</v>
      </c>
      <c r="Q20">
        <v>0</v>
      </c>
      <c r="R20" t="s">
        <v>62</v>
      </c>
      <c r="S20">
        <v>1839.12</v>
      </c>
      <c r="T20" t="s">
        <v>62</v>
      </c>
      <c r="U20">
        <v>2339.05</v>
      </c>
      <c r="V20" t="s">
        <v>62</v>
      </c>
      <c r="W20">
        <v>581.99</v>
      </c>
      <c r="X20" t="s">
        <v>62</v>
      </c>
      <c r="Y20">
        <v>808.26</v>
      </c>
      <c r="Z20" t="s">
        <v>61</v>
      </c>
      <c r="AA20">
        <v>1550.91</v>
      </c>
      <c r="AB20" t="s">
        <v>61</v>
      </c>
      <c r="AC20">
        <v>1845.51</v>
      </c>
      <c r="AD20" t="s">
        <v>62</v>
      </c>
      <c r="AE20">
        <v>14262.57</v>
      </c>
      <c r="AF20" t="s">
        <v>61</v>
      </c>
      <c r="AG20">
        <v>2223.53</v>
      </c>
      <c r="AH20" t="s">
        <v>62</v>
      </c>
      <c r="AI20">
        <v>5973.42</v>
      </c>
      <c r="AJ20" t="s">
        <v>61</v>
      </c>
      <c r="AK20">
        <v>2588.74</v>
      </c>
      <c r="AL20" t="s">
        <v>62</v>
      </c>
      <c r="AM20">
        <v>45111.65</v>
      </c>
      <c r="AN20" t="s">
        <v>61</v>
      </c>
      <c r="AO20">
        <v>1884.51</v>
      </c>
      <c r="AP20" t="s">
        <v>62</v>
      </c>
      <c r="AQ20">
        <v>1154.9</v>
      </c>
      <c r="AR20" t="s">
        <v>61</v>
      </c>
      <c r="AS20">
        <v>6831.25</v>
      </c>
      <c r="AT20" t="s">
        <v>62</v>
      </c>
      <c r="AU20">
        <v>1048.7</v>
      </c>
      <c r="AV20" t="s">
        <v>62</v>
      </c>
      <c r="AW20">
        <v>804.23</v>
      </c>
      <c r="AX20" t="s">
        <v>61</v>
      </c>
      <c r="AY20">
        <v>2733.91</v>
      </c>
      <c r="AZ20" t="s">
        <v>61</v>
      </c>
      <c r="BA20">
        <v>14653.94</v>
      </c>
      <c r="BB20" t="s">
        <v>62</v>
      </c>
      <c r="BC20">
        <v>146.23</v>
      </c>
      <c r="BD20" t="s">
        <v>62</v>
      </c>
      <c r="BE20">
        <v>455.3</v>
      </c>
      <c r="BF20" t="s">
        <v>61</v>
      </c>
      <c r="BG20">
        <v>154400.36</v>
      </c>
      <c r="BH20" t="s">
        <v>62</v>
      </c>
      <c r="BI20">
        <v>8518.6</v>
      </c>
      <c r="BJ20" t="s">
        <v>61</v>
      </c>
      <c r="BK20">
        <v>1074.66</v>
      </c>
      <c r="BL20" t="s">
        <v>61</v>
      </c>
      <c r="BM20">
        <v>6667.45</v>
      </c>
      <c r="BN20" t="s">
        <v>61</v>
      </c>
      <c r="BO20">
        <v>23237.35</v>
      </c>
      <c r="BP20" t="s">
        <v>61</v>
      </c>
      <c r="BQ20">
        <v>986.55</v>
      </c>
      <c r="BR20" t="s">
        <v>62</v>
      </c>
      <c r="BS20">
        <v>499.83</v>
      </c>
      <c r="BT20" t="s">
        <v>62</v>
      </c>
      <c r="BU20">
        <v>516.56</v>
      </c>
      <c r="BV20" t="s">
        <v>61</v>
      </c>
      <c r="BW20">
        <v>3997.9</v>
      </c>
      <c r="BX20" t="s">
        <v>61</v>
      </c>
      <c r="BY20">
        <v>9513.24</v>
      </c>
      <c r="BZ20" t="s">
        <v>62</v>
      </c>
      <c r="CA20">
        <v>617.07</v>
      </c>
      <c r="CB20" t="s">
        <v>62</v>
      </c>
      <c r="CC20">
        <v>587.92</v>
      </c>
      <c r="CD20" t="s">
        <v>61</v>
      </c>
      <c r="CE20">
        <v>926.82</v>
      </c>
      <c r="CF20" t="s">
        <v>62</v>
      </c>
      <c r="CG20">
        <v>988.6</v>
      </c>
      <c r="CH20" t="s">
        <v>62</v>
      </c>
      <c r="CI20">
        <v>237.44</v>
      </c>
      <c r="CJ20" t="s">
        <v>62</v>
      </c>
      <c r="CK20">
        <v>654.23</v>
      </c>
      <c r="CL20" t="s">
        <v>61</v>
      </c>
      <c r="CM20">
        <v>0</v>
      </c>
      <c r="CN20" t="s">
        <v>62</v>
      </c>
      <c r="CO20">
        <v>17</v>
      </c>
      <c r="CP20" t="s">
        <v>62</v>
      </c>
      <c r="CQ20">
        <v>52366.49</v>
      </c>
      <c r="CR20" t="s">
        <v>61</v>
      </c>
      <c r="CS20">
        <v>28017.96</v>
      </c>
      <c r="CT20" t="s">
        <v>62</v>
      </c>
      <c r="CU20">
        <v>157066.39</v>
      </c>
      <c r="CV20" t="s">
        <v>62</v>
      </c>
      <c r="CW20">
        <v>30407.4</v>
      </c>
      <c r="CX20" t="s">
        <v>61</v>
      </c>
      <c r="CY20">
        <v>4558.17</v>
      </c>
      <c r="CZ20" t="s">
        <v>61</v>
      </c>
      <c r="DA20">
        <v>143912.27</v>
      </c>
      <c r="DB20" t="s">
        <v>62</v>
      </c>
      <c r="DC20">
        <v>963.65</v>
      </c>
      <c r="DD20" t="s">
        <v>62</v>
      </c>
      <c r="DE20">
        <v>427.52</v>
      </c>
      <c r="DG20">
        <v>0</v>
      </c>
      <c r="DH20" t="s">
        <v>62</v>
      </c>
      <c r="DI20">
        <v>1157.4</v>
      </c>
      <c r="DJ20" t="s">
        <v>61</v>
      </c>
      <c r="DK20">
        <v>1948.7</v>
      </c>
      <c r="DL20" t="s">
        <v>62</v>
      </c>
      <c r="DM20">
        <v>2575.59</v>
      </c>
      <c r="DN20" t="s">
        <v>62</v>
      </c>
      <c r="DO20">
        <v>231644.36</v>
      </c>
      <c r="DP20" t="s">
        <v>61</v>
      </c>
      <c r="DQ20">
        <v>9405.32</v>
      </c>
      <c r="DR20" t="s">
        <v>62</v>
      </c>
      <c r="DS20">
        <v>40329.8</v>
      </c>
      <c r="DT20" t="s">
        <v>61</v>
      </c>
      <c r="DU20">
        <v>1561119.88</v>
      </c>
      <c r="DV20" t="s">
        <v>61</v>
      </c>
      <c r="DW20">
        <v>0</v>
      </c>
      <c r="DX20" t="s">
        <v>62</v>
      </c>
      <c r="DY20">
        <v>526.22</v>
      </c>
      <c r="DZ20" t="s">
        <v>62</v>
      </c>
    </row>
    <row r="21" spans="1:130" ht="12.75">
      <c r="A21">
        <v>19</v>
      </c>
      <c r="B21" t="s">
        <v>61</v>
      </c>
      <c r="C21">
        <v>5735.02</v>
      </c>
      <c r="D21" t="s">
        <v>62</v>
      </c>
      <c r="E21">
        <v>598.96</v>
      </c>
      <c r="F21" t="s">
        <v>62</v>
      </c>
      <c r="G21">
        <v>599996.7</v>
      </c>
      <c r="H21" t="s">
        <v>62</v>
      </c>
      <c r="I21">
        <v>1102170</v>
      </c>
      <c r="J21" t="s">
        <v>61</v>
      </c>
      <c r="K21">
        <v>191252.98</v>
      </c>
      <c r="L21" t="s">
        <v>64</v>
      </c>
      <c r="M21">
        <v>324226.45</v>
      </c>
      <c r="N21" t="s">
        <v>62</v>
      </c>
      <c r="O21">
        <v>641.47</v>
      </c>
      <c r="P21" t="s">
        <v>61</v>
      </c>
      <c r="Q21">
        <v>0</v>
      </c>
      <c r="R21" t="s">
        <v>62</v>
      </c>
      <c r="S21">
        <v>1654.72</v>
      </c>
      <c r="T21" t="s">
        <v>61</v>
      </c>
      <c r="U21">
        <v>2218.91</v>
      </c>
      <c r="V21" t="s">
        <v>61</v>
      </c>
      <c r="W21">
        <v>567.53</v>
      </c>
      <c r="X21" t="s">
        <v>62</v>
      </c>
      <c r="Y21">
        <v>727.76</v>
      </c>
      <c r="Z21" t="s">
        <v>61</v>
      </c>
      <c r="AA21">
        <v>1413.93</v>
      </c>
      <c r="AC21">
        <v>1713.44</v>
      </c>
      <c r="AD21" t="s">
        <v>62</v>
      </c>
      <c r="AE21">
        <v>9635.55</v>
      </c>
      <c r="AF21" t="s">
        <v>62</v>
      </c>
      <c r="AG21">
        <v>2303.89</v>
      </c>
      <c r="AH21" t="s">
        <v>62</v>
      </c>
      <c r="AI21">
        <v>5332.02</v>
      </c>
      <c r="AJ21" t="s">
        <v>61</v>
      </c>
      <c r="AK21">
        <v>2349.13</v>
      </c>
      <c r="AL21" t="s">
        <v>64</v>
      </c>
      <c r="AM21">
        <v>47559.69</v>
      </c>
      <c r="AN21" t="s">
        <v>61</v>
      </c>
      <c r="AO21">
        <v>1752.68</v>
      </c>
      <c r="AP21" t="s">
        <v>62</v>
      </c>
      <c r="AQ21">
        <v>1021</v>
      </c>
      <c r="AS21">
        <v>6267.82</v>
      </c>
      <c r="AT21" t="s">
        <v>64</v>
      </c>
      <c r="AU21">
        <v>1014.42</v>
      </c>
      <c r="AV21" t="s">
        <v>62</v>
      </c>
      <c r="AW21">
        <v>755.7</v>
      </c>
      <c r="AX21" t="s">
        <v>61</v>
      </c>
      <c r="AY21">
        <v>2448.47</v>
      </c>
      <c r="AZ21" t="s">
        <v>61</v>
      </c>
      <c r="BA21">
        <v>13427.19</v>
      </c>
      <c r="BB21" t="s">
        <v>62</v>
      </c>
      <c r="BC21">
        <v>138.34</v>
      </c>
      <c r="BD21" t="s">
        <v>62</v>
      </c>
      <c r="BE21">
        <v>433.52</v>
      </c>
      <c r="BF21" t="s">
        <v>61</v>
      </c>
      <c r="BG21">
        <v>152990.07</v>
      </c>
      <c r="BH21" t="s">
        <v>62</v>
      </c>
      <c r="BI21">
        <v>8326.51</v>
      </c>
      <c r="BJ21" t="s">
        <v>61</v>
      </c>
      <c r="BK21">
        <v>959.55</v>
      </c>
      <c r="BL21" t="s">
        <v>61</v>
      </c>
      <c r="BM21">
        <v>4520.56</v>
      </c>
      <c r="BN21" t="s">
        <v>61</v>
      </c>
      <c r="BO21">
        <v>12228.04</v>
      </c>
      <c r="BP21" t="s">
        <v>61</v>
      </c>
      <c r="BQ21">
        <v>908.01</v>
      </c>
      <c r="BR21" t="s">
        <v>63</v>
      </c>
      <c r="BS21">
        <v>454.23</v>
      </c>
      <c r="BT21" t="s">
        <v>64</v>
      </c>
      <c r="BU21">
        <v>468.35</v>
      </c>
      <c r="BV21" t="s">
        <v>61</v>
      </c>
      <c r="BW21">
        <v>3610.53</v>
      </c>
      <c r="BX21" t="s">
        <v>62</v>
      </c>
      <c r="BY21">
        <v>8989.26</v>
      </c>
      <c r="BZ21" t="s">
        <v>62</v>
      </c>
      <c r="CA21">
        <v>580.24</v>
      </c>
      <c r="CB21" t="s">
        <v>62</v>
      </c>
      <c r="CC21">
        <v>504.67</v>
      </c>
      <c r="CD21" t="s">
        <v>61</v>
      </c>
      <c r="CE21">
        <v>836.27</v>
      </c>
      <c r="CF21" t="s">
        <v>62</v>
      </c>
      <c r="CG21">
        <v>906.4</v>
      </c>
      <c r="CH21" t="s">
        <v>62</v>
      </c>
      <c r="CI21">
        <v>204.38</v>
      </c>
      <c r="CJ21" t="s">
        <v>62</v>
      </c>
      <c r="CK21">
        <v>566.8</v>
      </c>
      <c r="CL21" t="s">
        <v>61</v>
      </c>
      <c r="CM21">
        <v>0</v>
      </c>
      <c r="CN21" t="s">
        <v>63</v>
      </c>
      <c r="CO21">
        <v>18</v>
      </c>
      <c r="CP21" t="s">
        <v>62</v>
      </c>
      <c r="CQ21">
        <v>52818.61</v>
      </c>
      <c r="CR21" t="s">
        <v>61</v>
      </c>
      <c r="CS21">
        <v>28112.1</v>
      </c>
      <c r="CT21" t="s">
        <v>62</v>
      </c>
      <c r="CU21">
        <v>168917.65</v>
      </c>
      <c r="CV21" t="s">
        <v>62</v>
      </c>
      <c r="CW21">
        <v>20185.81</v>
      </c>
      <c r="CX21" t="s">
        <v>61</v>
      </c>
      <c r="CY21">
        <v>4605.37</v>
      </c>
      <c r="CZ21" t="s">
        <v>61</v>
      </c>
      <c r="DA21">
        <v>140482.69</v>
      </c>
      <c r="DB21" t="s">
        <v>62</v>
      </c>
      <c r="DC21">
        <v>979.91</v>
      </c>
      <c r="DD21" t="s">
        <v>62</v>
      </c>
      <c r="DE21">
        <v>410.19</v>
      </c>
      <c r="DG21">
        <v>0</v>
      </c>
      <c r="DH21" t="s">
        <v>62</v>
      </c>
      <c r="DI21">
        <v>1154.9</v>
      </c>
      <c r="DJ21" t="s">
        <v>61</v>
      </c>
      <c r="DK21">
        <v>1884.51</v>
      </c>
      <c r="DL21" t="s">
        <v>61</v>
      </c>
      <c r="DM21">
        <v>2588.74</v>
      </c>
      <c r="DN21" t="s">
        <v>61</v>
      </c>
      <c r="DO21">
        <v>249355</v>
      </c>
      <c r="DP21" t="s">
        <v>61</v>
      </c>
      <c r="DQ21">
        <v>10629.18</v>
      </c>
      <c r="DR21" t="s">
        <v>62</v>
      </c>
      <c r="DS21">
        <v>15522.47</v>
      </c>
      <c r="DT21" t="s">
        <v>61</v>
      </c>
      <c r="DU21">
        <v>1520102.88</v>
      </c>
      <c r="DV21" t="s">
        <v>61</v>
      </c>
      <c r="DW21">
        <v>0</v>
      </c>
      <c r="DX21" t="s">
        <v>62</v>
      </c>
      <c r="DY21">
        <v>782.04</v>
      </c>
      <c r="DZ21" t="s">
        <v>62</v>
      </c>
    </row>
    <row r="22" spans="1:130" ht="12.75">
      <c r="A22">
        <v>20</v>
      </c>
      <c r="B22" t="s">
        <v>61</v>
      </c>
      <c r="C22">
        <v>6345.92</v>
      </c>
      <c r="D22" t="s">
        <v>62</v>
      </c>
      <c r="E22">
        <v>627.12</v>
      </c>
      <c r="F22" t="s">
        <v>62</v>
      </c>
      <c r="G22">
        <v>496830.7</v>
      </c>
      <c r="H22" t="s">
        <v>61</v>
      </c>
      <c r="I22">
        <v>950753.44</v>
      </c>
      <c r="J22" t="s">
        <v>61</v>
      </c>
      <c r="K22">
        <v>188542.23</v>
      </c>
      <c r="L22" t="s">
        <v>64</v>
      </c>
      <c r="M22">
        <v>322649.63</v>
      </c>
      <c r="N22" t="s">
        <v>62</v>
      </c>
      <c r="O22">
        <v>496.22</v>
      </c>
      <c r="P22" t="s">
        <v>61</v>
      </c>
      <c r="Q22">
        <v>0</v>
      </c>
      <c r="R22" t="s">
        <v>62</v>
      </c>
      <c r="S22">
        <v>1810.48</v>
      </c>
      <c r="T22" t="s">
        <v>62</v>
      </c>
      <c r="U22">
        <v>2326.74</v>
      </c>
      <c r="V22" t="s">
        <v>61</v>
      </c>
      <c r="W22">
        <v>605.69</v>
      </c>
      <c r="X22" t="s">
        <v>62</v>
      </c>
      <c r="Y22">
        <v>537.97</v>
      </c>
      <c r="Z22" t="s">
        <v>61</v>
      </c>
      <c r="AA22">
        <v>1629</v>
      </c>
      <c r="AC22">
        <v>1779.21</v>
      </c>
      <c r="AD22" t="s">
        <v>62</v>
      </c>
      <c r="AE22">
        <v>27397.8</v>
      </c>
      <c r="AF22" t="s">
        <v>62</v>
      </c>
      <c r="AG22">
        <v>2547.77</v>
      </c>
      <c r="AH22" t="s">
        <v>62</v>
      </c>
      <c r="AI22">
        <v>6260.65</v>
      </c>
      <c r="AJ22" t="s">
        <v>61</v>
      </c>
      <c r="AK22">
        <v>2684.17</v>
      </c>
      <c r="AL22" t="s">
        <v>64</v>
      </c>
      <c r="AM22">
        <v>44815.94</v>
      </c>
      <c r="AN22" t="s">
        <v>61</v>
      </c>
      <c r="AO22">
        <v>1915.92</v>
      </c>
      <c r="AP22" t="s">
        <v>62</v>
      </c>
      <c r="AQ22">
        <v>1173.79</v>
      </c>
      <c r="AS22">
        <v>7379.03</v>
      </c>
      <c r="AT22" t="s">
        <v>64</v>
      </c>
      <c r="AU22">
        <v>1108.41</v>
      </c>
      <c r="AV22" t="s">
        <v>62</v>
      </c>
      <c r="AW22">
        <v>815.57</v>
      </c>
      <c r="AX22" t="s">
        <v>61</v>
      </c>
      <c r="AY22">
        <v>2684.24</v>
      </c>
      <c r="AZ22" t="s">
        <v>61</v>
      </c>
      <c r="BA22">
        <v>13958.74</v>
      </c>
      <c r="BB22" t="s">
        <v>62</v>
      </c>
      <c r="BC22">
        <v>127.13</v>
      </c>
      <c r="BD22" t="s">
        <v>62</v>
      </c>
      <c r="BE22">
        <v>461.53</v>
      </c>
      <c r="BF22" t="s">
        <v>61</v>
      </c>
      <c r="BG22">
        <v>152699.15</v>
      </c>
      <c r="BH22" t="s">
        <v>62</v>
      </c>
      <c r="BI22">
        <v>3522.74</v>
      </c>
      <c r="BJ22" t="s">
        <v>61</v>
      </c>
      <c r="BK22">
        <v>1068.55</v>
      </c>
      <c r="BL22" t="s">
        <v>61</v>
      </c>
      <c r="BM22">
        <v>4381.57</v>
      </c>
      <c r="BN22" t="s">
        <v>61</v>
      </c>
      <c r="BO22">
        <v>12447.48</v>
      </c>
      <c r="BP22" t="s">
        <v>61</v>
      </c>
      <c r="BQ22">
        <v>969.94</v>
      </c>
      <c r="BR22" t="s">
        <v>61</v>
      </c>
      <c r="BS22">
        <v>510.23</v>
      </c>
      <c r="BT22" t="s">
        <v>64</v>
      </c>
      <c r="BU22">
        <v>493.28</v>
      </c>
      <c r="BV22" t="s">
        <v>61</v>
      </c>
      <c r="BW22">
        <v>4261</v>
      </c>
      <c r="BX22" t="s">
        <v>62</v>
      </c>
      <c r="BY22">
        <v>9751.56</v>
      </c>
      <c r="BZ22" t="s">
        <v>62</v>
      </c>
      <c r="CA22">
        <v>628.51</v>
      </c>
      <c r="CB22" t="s">
        <v>62</v>
      </c>
      <c r="CC22">
        <v>594.71</v>
      </c>
      <c r="CD22" t="s">
        <v>61</v>
      </c>
      <c r="CE22">
        <v>873.18</v>
      </c>
      <c r="CF22" t="s">
        <v>62</v>
      </c>
      <c r="CG22">
        <v>1052.55</v>
      </c>
      <c r="CH22" t="s">
        <v>62</v>
      </c>
      <c r="CI22">
        <v>244.31</v>
      </c>
      <c r="CJ22" t="s">
        <v>62</v>
      </c>
      <c r="CK22">
        <v>666.1</v>
      </c>
      <c r="CL22" t="s">
        <v>61</v>
      </c>
      <c r="CM22">
        <v>0</v>
      </c>
      <c r="CN22" t="s">
        <v>62</v>
      </c>
      <c r="CO22">
        <v>19</v>
      </c>
      <c r="CP22" t="s">
        <v>62</v>
      </c>
      <c r="CQ22">
        <v>47936.22</v>
      </c>
      <c r="CR22" t="s">
        <v>61</v>
      </c>
      <c r="CS22">
        <v>19983.68</v>
      </c>
      <c r="CT22" t="s">
        <v>62</v>
      </c>
      <c r="CU22">
        <v>170495.63</v>
      </c>
      <c r="CV22" t="s">
        <v>61</v>
      </c>
      <c r="CW22">
        <v>30827.84</v>
      </c>
      <c r="CX22" t="s">
        <v>61</v>
      </c>
      <c r="CY22">
        <v>3978.86</v>
      </c>
      <c r="CZ22" t="s">
        <v>61</v>
      </c>
      <c r="DA22">
        <v>143469.39</v>
      </c>
      <c r="DB22" t="s">
        <v>62</v>
      </c>
      <c r="DC22">
        <v>898.28</v>
      </c>
      <c r="DD22" t="s">
        <v>62</v>
      </c>
      <c r="DE22">
        <v>358.53</v>
      </c>
      <c r="DG22">
        <v>0</v>
      </c>
      <c r="DH22" t="s">
        <v>62</v>
      </c>
      <c r="DI22">
        <v>1021</v>
      </c>
      <c r="DJ22" t="s">
        <v>61</v>
      </c>
      <c r="DK22">
        <v>1752.68</v>
      </c>
      <c r="DL22" t="s">
        <v>61</v>
      </c>
      <c r="DM22">
        <v>2349.13</v>
      </c>
      <c r="DN22" t="s">
        <v>61</v>
      </c>
      <c r="DO22">
        <v>227399.02</v>
      </c>
      <c r="DP22" t="s">
        <v>61</v>
      </c>
      <c r="DQ22">
        <v>9720.79</v>
      </c>
      <c r="DR22" t="s">
        <v>62</v>
      </c>
      <c r="DS22">
        <v>7369.31</v>
      </c>
      <c r="DT22" t="s">
        <v>61</v>
      </c>
      <c r="DU22">
        <v>1541771.63</v>
      </c>
      <c r="DV22" t="s">
        <v>61</v>
      </c>
      <c r="DW22">
        <v>0</v>
      </c>
      <c r="DX22" t="s">
        <v>62</v>
      </c>
      <c r="DY22">
        <v>367.05</v>
      </c>
      <c r="DZ22" t="s">
        <v>62</v>
      </c>
    </row>
    <row r="23" spans="1:130" ht="12.75">
      <c r="A23">
        <v>21</v>
      </c>
      <c r="C23">
        <v>6318.75</v>
      </c>
      <c r="D23" t="s">
        <v>64</v>
      </c>
      <c r="E23">
        <v>603.14</v>
      </c>
      <c r="F23" t="s">
        <v>62</v>
      </c>
      <c r="G23">
        <v>459103.36</v>
      </c>
      <c r="H23" t="s">
        <v>61</v>
      </c>
      <c r="I23">
        <v>970498.41</v>
      </c>
      <c r="J23" t="s">
        <v>61</v>
      </c>
      <c r="K23">
        <v>167637.16</v>
      </c>
      <c r="L23" t="s">
        <v>64</v>
      </c>
      <c r="M23">
        <v>471428.72</v>
      </c>
      <c r="N23" t="s">
        <v>64</v>
      </c>
      <c r="O23">
        <v>616.51</v>
      </c>
      <c r="Q23">
        <v>0</v>
      </c>
      <c r="R23" t="s">
        <v>64</v>
      </c>
      <c r="S23">
        <v>1757.42</v>
      </c>
      <c r="T23" t="s">
        <v>64</v>
      </c>
      <c r="U23">
        <v>2241.51</v>
      </c>
      <c r="W23">
        <v>621.66</v>
      </c>
      <c r="X23" t="s">
        <v>62</v>
      </c>
      <c r="Y23">
        <v>479.71</v>
      </c>
      <c r="Z23" t="s">
        <v>61</v>
      </c>
      <c r="AA23">
        <v>1557.67</v>
      </c>
      <c r="AC23">
        <v>1782.17</v>
      </c>
      <c r="AD23" t="s">
        <v>62</v>
      </c>
      <c r="AE23">
        <v>180214.29</v>
      </c>
      <c r="AF23" t="s">
        <v>62</v>
      </c>
      <c r="AG23">
        <v>2393.83</v>
      </c>
      <c r="AH23" t="s">
        <v>62</v>
      </c>
      <c r="AI23">
        <v>5557.41</v>
      </c>
      <c r="AK23">
        <v>2461.03</v>
      </c>
      <c r="AL23" t="s">
        <v>64</v>
      </c>
      <c r="AM23">
        <v>43476.05</v>
      </c>
      <c r="AO23">
        <v>1826.93</v>
      </c>
      <c r="AP23" t="s">
        <v>64</v>
      </c>
      <c r="AQ23">
        <v>1053.15</v>
      </c>
      <c r="AS23">
        <v>6598.79</v>
      </c>
      <c r="AT23" t="s">
        <v>64</v>
      </c>
      <c r="AU23">
        <v>998.06</v>
      </c>
      <c r="AV23" t="s">
        <v>62</v>
      </c>
      <c r="AW23">
        <v>747.04</v>
      </c>
      <c r="AX23" t="s">
        <v>61</v>
      </c>
      <c r="AY23">
        <v>2580.84</v>
      </c>
      <c r="AZ23" t="s">
        <v>61</v>
      </c>
      <c r="BA23">
        <v>13832.83</v>
      </c>
      <c r="BB23" t="s">
        <v>62</v>
      </c>
      <c r="BC23">
        <v>122.33</v>
      </c>
      <c r="BD23" t="s">
        <v>62</v>
      </c>
      <c r="BE23">
        <v>441.27</v>
      </c>
      <c r="BF23" t="s">
        <v>61</v>
      </c>
      <c r="BG23">
        <v>178992.48</v>
      </c>
      <c r="BH23" t="s">
        <v>62</v>
      </c>
      <c r="BI23">
        <v>8140.44</v>
      </c>
      <c r="BJ23" t="s">
        <v>61</v>
      </c>
      <c r="BK23">
        <v>976.92</v>
      </c>
      <c r="BL23" t="s">
        <v>61</v>
      </c>
      <c r="BM23">
        <v>3834.01</v>
      </c>
      <c r="BN23" t="s">
        <v>61</v>
      </c>
      <c r="BO23">
        <v>18957.21</v>
      </c>
      <c r="BP23" t="s">
        <v>61</v>
      </c>
      <c r="BQ23">
        <v>950.17</v>
      </c>
      <c r="BR23" t="s">
        <v>62</v>
      </c>
      <c r="BS23">
        <v>421.57</v>
      </c>
      <c r="BT23" t="s">
        <v>64</v>
      </c>
      <c r="BU23">
        <v>510.85</v>
      </c>
      <c r="BV23" t="s">
        <v>61</v>
      </c>
      <c r="BW23">
        <v>3631.24</v>
      </c>
      <c r="BX23" t="s">
        <v>64</v>
      </c>
      <c r="BY23">
        <v>10181.75</v>
      </c>
      <c r="BZ23" t="s">
        <v>62</v>
      </c>
      <c r="CA23">
        <v>594.36</v>
      </c>
      <c r="CB23" t="s">
        <v>64</v>
      </c>
      <c r="CC23">
        <v>546.97</v>
      </c>
      <c r="CE23">
        <v>871.45</v>
      </c>
      <c r="CF23" t="s">
        <v>64</v>
      </c>
      <c r="CG23">
        <v>987.17</v>
      </c>
      <c r="CH23" t="s">
        <v>64</v>
      </c>
      <c r="CI23">
        <v>233.36</v>
      </c>
      <c r="CJ23" t="s">
        <v>62</v>
      </c>
      <c r="CK23">
        <v>631.64</v>
      </c>
      <c r="CL23" t="s">
        <v>61</v>
      </c>
      <c r="CM23">
        <v>0</v>
      </c>
      <c r="CN23" t="s">
        <v>62</v>
      </c>
      <c r="CO23">
        <v>20</v>
      </c>
      <c r="CP23" t="s">
        <v>62</v>
      </c>
      <c r="CQ23">
        <v>52616.88</v>
      </c>
      <c r="CR23" t="s">
        <v>61</v>
      </c>
      <c r="CS23">
        <v>27954.17</v>
      </c>
      <c r="CT23" t="s">
        <v>62</v>
      </c>
      <c r="CU23">
        <v>196527.39</v>
      </c>
      <c r="CV23" t="s">
        <v>61</v>
      </c>
      <c r="CW23">
        <v>31044.66</v>
      </c>
      <c r="CX23" t="s">
        <v>61</v>
      </c>
      <c r="CY23">
        <v>4308.04</v>
      </c>
      <c r="CZ23" t="s">
        <v>61</v>
      </c>
      <c r="DA23">
        <v>142386.23</v>
      </c>
      <c r="DB23" t="s">
        <v>62</v>
      </c>
      <c r="DC23">
        <v>1054.2</v>
      </c>
      <c r="DD23" t="s">
        <v>62</v>
      </c>
      <c r="DE23">
        <v>408.15</v>
      </c>
      <c r="DG23">
        <v>0</v>
      </c>
      <c r="DH23" t="s">
        <v>62</v>
      </c>
      <c r="DI23">
        <v>1173.79</v>
      </c>
      <c r="DJ23" t="s">
        <v>61</v>
      </c>
      <c r="DK23">
        <v>1915.92</v>
      </c>
      <c r="DL23" t="s">
        <v>61</v>
      </c>
      <c r="DM23">
        <v>2684.17</v>
      </c>
      <c r="DN23" t="s">
        <v>61</v>
      </c>
      <c r="DO23">
        <v>221300.28</v>
      </c>
      <c r="DP23" t="s">
        <v>61</v>
      </c>
      <c r="DQ23">
        <v>11035.27</v>
      </c>
      <c r="DR23" t="s">
        <v>62</v>
      </c>
      <c r="DS23">
        <v>6636.84</v>
      </c>
      <c r="DT23" t="s">
        <v>61</v>
      </c>
      <c r="DU23">
        <v>1515890.63</v>
      </c>
      <c r="DV23" t="s">
        <v>61</v>
      </c>
      <c r="DW23">
        <v>0</v>
      </c>
      <c r="DX23" t="s">
        <v>62</v>
      </c>
      <c r="DY23">
        <v>621.66</v>
      </c>
      <c r="DZ23" t="s">
        <v>62</v>
      </c>
    </row>
    <row r="24" spans="1:130" ht="12.75">
      <c r="A24">
        <v>22</v>
      </c>
      <c r="C24">
        <v>5980.05</v>
      </c>
      <c r="D24" t="s">
        <v>64</v>
      </c>
      <c r="E24">
        <v>609.7</v>
      </c>
      <c r="F24" t="s">
        <v>62</v>
      </c>
      <c r="G24">
        <v>518953.59</v>
      </c>
      <c r="H24" t="s">
        <v>61</v>
      </c>
      <c r="I24">
        <v>873717.72</v>
      </c>
      <c r="J24" t="s">
        <v>61</v>
      </c>
      <c r="K24">
        <v>184853.09</v>
      </c>
      <c r="L24" t="s">
        <v>64</v>
      </c>
      <c r="M24">
        <v>481020.72</v>
      </c>
      <c r="N24" t="s">
        <v>64</v>
      </c>
      <c r="O24">
        <v>561.81</v>
      </c>
      <c r="Q24">
        <v>0</v>
      </c>
      <c r="R24" t="s">
        <v>64</v>
      </c>
      <c r="S24">
        <v>1636.39</v>
      </c>
      <c r="T24" t="s">
        <v>64</v>
      </c>
      <c r="U24">
        <v>2317.19</v>
      </c>
      <c r="W24">
        <v>601.26</v>
      </c>
      <c r="X24" t="s">
        <v>62</v>
      </c>
      <c r="Y24">
        <v>499.34</v>
      </c>
      <c r="Z24" t="s">
        <v>61</v>
      </c>
      <c r="AA24">
        <v>1453.75</v>
      </c>
      <c r="AC24">
        <v>1795.88</v>
      </c>
      <c r="AD24" t="s">
        <v>63</v>
      </c>
      <c r="AE24">
        <v>19989.55</v>
      </c>
      <c r="AF24" t="s">
        <v>62</v>
      </c>
      <c r="AG24">
        <v>2290</v>
      </c>
      <c r="AH24" t="s">
        <v>62</v>
      </c>
      <c r="AI24">
        <v>5489.67</v>
      </c>
      <c r="AK24">
        <v>2444.87</v>
      </c>
      <c r="AL24" t="s">
        <v>64</v>
      </c>
      <c r="AM24">
        <v>46302.45</v>
      </c>
      <c r="AO24">
        <v>1722.74</v>
      </c>
      <c r="AP24" t="s">
        <v>64</v>
      </c>
      <c r="AQ24">
        <v>1080.09</v>
      </c>
      <c r="AS24">
        <v>6649.91</v>
      </c>
      <c r="AT24" t="s">
        <v>64</v>
      </c>
      <c r="AU24">
        <v>968.62</v>
      </c>
      <c r="AV24" t="s">
        <v>62</v>
      </c>
      <c r="AW24">
        <v>739.33</v>
      </c>
      <c r="AX24" t="s">
        <v>61</v>
      </c>
      <c r="AY24">
        <v>2519.15</v>
      </c>
      <c r="AZ24" t="s">
        <v>61</v>
      </c>
      <c r="BA24">
        <v>15556.33</v>
      </c>
      <c r="BB24" t="s">
        <v>62</v>
      </c>
      <c r="BC24">
        <v>170.65</v>
      </c>
      <c r="BD24" t="s">
        <v>62</v>
      </c>
      <c r="BE24">
        <v>421.58</v>
      </c>
      <c r="BF24" t="s">
        <v>63</v>
      </c>
      <c r="BG24">
        <v>193000.08</v>
      </c>
      <c r="BH24" t="s">
        <v>61</v>
      </c>
      <c r="BI24">
        <v>7900.88</v>
      </c>
      <c r="BJ24" t="s">
        <v>62</v>
      </c>
      <c r="BK24">
        <v>978.48</v>
      </c>
      <c r="BL24" t="s">
        <v>61</v>
      </c>
      <c r="BM24">
        <v>3831.18</v>
      </c>
      <c r="BN24" t="s">
        <v>61</v>
      </c>
      <c r="BO24">
        <v>20757.51</v>
      </c>
      <c r="BP24" t="s">
        <v>61</v>
      </c>
      <c r="BQ24">
        <v>928.1</v>
      </c>
      <c r="BR24" t="s">
        <v>62</v>
      </c>
      <c r="BS24">
        <v>460.56</v>
      </c>
      <c r="BT24" t="s">
        <v>64</v>
      </c>
      <c r="BU24">
        <v>477.5</v>
      </c>
      <c r="BV24" t="s">
        <v>61</v>
      </c>
      <c r="BW24">
        <v>3567.06</v>
      </c>
      <c r="BX24" t="s">
        <v>64</v>
      </c>
      <c r="BY24">
        <v>9388.48</v>
      </c>
      <c r="BZ24" t="s">
        <v>62</v>
      </c>
      <c r="CA24">
        <v>593.17</v>
      </c>
      <c r="CB24" t="s">
        <v>64</v>
      </c>
      <c r="CC24">
        <v>499.28</v>
      </c>
      <c r="CE24">
        <v>833.51</v>
      </c>
      <c r="CF24" t="s">
        <v>64</v>
      </c>
      <c r="CG24">
        <v>916.29</v>
      </c>
      <c r="CH24" t="s">
        <v>64</v>
      </c>
      <c r="CI24">
        <v>214.54</v>
      </c>
      <c r="CJ24" t="s">
        <v>62</v>
      </c>
      <c r="CK24">
        <v>567.11</v>
      </c>
      <c r="CL24" t="s">
        <v>61</v>
      </c>
      <c r="CM24">
        <v>0</v>
      </c>
      <c r="CN24" t="s">
        <v>63</v>
      </c>
      <c r="CO24">
        <v>21</v>
      </c>
      <c r="CP24" t="s">
        <v>64</v>
      </c>
      <c r="CQ24">
        <v>52787.8</v>
      </c>
      <c r="CS24">
        <v>26517.26</v>
      </c>
      <c r="CT24" t="s">
        <v>64</v>
      </c>
      <c r="CU24">
        <v>185966.35</v>
      </c>
      <c r="CW24">
        <v>30368.59</v>
      </c>
      <c r="CY24">
        <v>4218.96</v>
      </c>
      <c r="DA24">
        <v>139664.69</v>
      </c>
      <c r="DB24" t="s">
        <v>64</v>
      </c>
      <c r="DC24">
        <v>1006.13</v>
      </c>
      <c r="DD24" t="s">
        <v>64</v>
      </c>
      <c r="DE24">
        <v>382.82</v>
      </c>
      <c r="DG24">
        <v>0</v>
      </c>
      <c r="DH24" t="s">
        <v>64</v>
      </c>
      <c r="DI24">
        <v>1053.15</v>
      </c>
      <c r="DK24">
        <v>1826.93</v>
      </c>
      <c r="DM24">
        <v>2461.03</v>
      </c>
      <c r="DN24" t="s">
        <v>64</v>
      </c>
      <c r="DO24">
        <v>224912.59</v>
      </c>
      <c r="DQ24">
        <v>11210.58</v>
      </c>
      <c r="DR24" t="s">
        <v>64</v>
      </c>
      <c r="DS24">
        <v>5885.17</v>
      </c>
      <c r="DU24">
        <v>1502952.38</v>
      </c>
      <c r="DW24">
        <v>0</v>
      </c>
      <c r="DX24" t="s">
        <v>64</v>
      </c>
      <c r="DY24">
        <v>670.56</v>
      </c>
      <c r="DZ24" t="s">
        <v>64</v>
      </c>
    </row>
    <row r="25" spans="1:130" ht="12.75">
      <c r="A25">
        <v>23</v>
      </c>
      <c r="B25" t="s">
        <v>61</v>
      </c>
      <c r="C25">
        <v>5788.62</v>
      </c>
      <c r="D25" t="s">
        <v>62</v>
      </c>
      <c r="E25">
        <v>590.1</v>
      </c>
      <c r="F25" t="s">
        <v>62</v>
      </c>
      <c r="G25">
        <v>470814.06</v>
      </c>
      <c r="H25" t="s">
        <v>61</v>
      </c>
      <c r="I25">
        <v>873417.41</v>
      </c>
      <c r="J25" t="s">
        <v>61</v>
      </c>
      <c r="K25">
        <v>171841.41</v>
      </c>
      <c r="L25" t="s">
        <v>62</v>
      </c>
      <c r="M25">
        <v>454112.38</v>
      </c>
      <c r="N25" t="s">
        <v>62</v>
      </c>
      <c r="O25">
        <v>989.05</v>
      </c>
      <c r="P25" t="s">
        <v>61</v>
      </c>
      <c r="Q25">
        <v>0</v>
      </c>
      <c r="R25" t="s">
        <v>62</v>
      </c>
      <c r="S25">
        <v>1715.11</v>
      </c>
      <c r="T25" t="s">
        <v>62</v>
      </c>
      <c r="U25">
        <v>2288.5</v>
      </c>
      <c r="V25" t="s">
        <v>61</v>
      </c>
      <c r="W25">
        <v>671.63</v>
      </c>
      <c r="X25" t="s">
        <v>62</v>
      </c>
      <c r="Y25">
        <v>480.69</v>
      </c>
      <c r="Z25" t="s">
        <v>61</v>
      </c>
      <c r="AA25">
        <v>1420.6</v>
      </c>
      <c r="AB25" t="s">
        <v>61</v>
      </c>
      <c r="AC25">
        <v>1688.38</v>
      </c>
      <c r="AD25" t="s">
        <v>62</v>
      </c>
      <c r="AE25">
        <v>209365.64</v>
      </c>
      <c r="AF25" t="s">
        <v>62</v>
      </c>
      <c r="AG25">
        <v>2267.18</v>
      </c>
      <c r="AH25" t="s">
        <v>62</v>
      </c>
      <c r="AI25">
        <v>5604.04</v>
      </c>
      <c r="AJ25" t="s">
        <v>62</v>
      </c>
      <c r="AK25">
        <v>2426.14</v>
      </c>
      <c r="AL25" t="s">
        <v>62</v>
      </c>
      <c r="AM25">
        <v>44737.51</v>
      </c>
      <c r="AN25" t="s">
        <v>61</v>
      </c>
      <c r="AO25">
        <v>1748.98</v>
      </c>
      <c r="AP25" t="s">
        <v>62</v>
      </c>
      <c r="AQ25">
        <v>1058.02</v>
      </c>
      <c r="AR25" t="s">
        <v>61</v>
      </c>
      <c r="AS25">
        <v>6157.63</v>
      </c>
      <c r="AT25" t="s">
        <v>62</v>
      </c>
      <c r="AU25">
        <v>918.85</v>
      </c>
      <c r="AV25" t="s">
        <v>62</v>
      </c>
      <c r="AW25">
        <v>700.14</v>
      </c>
      <c r="AX25" t="s">
        <v>61</v>
      </c>
      <c r="AY25">
        <v>2490.91</v>
      </c>
      <c r="AZ25" t="s">
        <v>61</v>
      </c>
      <c r="BA25">
        <v>13548.98</v>
      </c>
      <c r="BB25" t="s">
        <v>62</v>
      </c>
      <c r="BC25">
        <v>134.16</v>
      </c>
      <c r="BD25" t="s">
        <v>62</v>
      </c>
      <c r="BE25">
        <v>398.52</v>
      </c>
      <c r="BF25" t="s">
        <v>62</v>
      </c>
      <c r="BG25">
        <v>177495.82</v>
      </c>
      <c r="BH25" t="s">
        <v>61</v>
      </c>
      <c r="BI25">
        <v>7030.71</v>
      </c>
      <c r="BJ25" t="s">
        <v>61</v>
      </c>
      <c r="BK25">
        <v>947.77</v>
      </c>
      <c r="BL25" t="s">
        <v>61</v>
      </c>
      <c r="BM25">
        <v>5124.67</v>
      </c>
      <c r="BN25" t="s">
        <v>61</v>
      </c>
      <c r="BO25">
        <v>16847.14</v>
      </c>
      <c r="BP25" t="s">
        <v>61</v>
      </c>
      <c r="BQ25">
        <v>898.14</v>
      </c>
      <c r="BR25" t="s">
        <v>61</v>
      </c>
      <c r="BS25">
        <v>493.49</v>
      </c>
      <c r="BT25" t="s">
        <v>62</v>
      </c>
      <c r="BU25">
        <v>461.64</v>
      </c>
      <c r="BV25" t="s">
        <v>61</v>
      </c>
      <c r="BW25">
        <v>3578.57</v>
      </c>
      <c r="BX25" t="s">
        <v>62</v>
      </c>
      <c r="BY25">
        <v>9417.04</v>
      </c>
      <c r="BZ25" t="s">
        <v>62</v>
      </c>
      <c r="CA25">
        <v>573.81</v>
      </c>
      <c r="CB25" t="s">
        <v>62</v>
      </c>
      <c r="CC25">
        <v>508.22</v>
      </c>
      <c r="CD25" t="s">
        <v>61</v>
      </c>
      <c r="CE25">
        <v>837.5</v>
      </c>
      <c r="CF25" t="s">
        <v>62</v>
      </c>
      <c r="CG25">
        <v>928.14</v>
      </c>
      <c r="CH25" t="s">
        <v>62</v>
      </c>
      <c r="CI25">
        <v>209.16</v>
      </c>
      <c r="CJ25" t="s">
        <v>62</v>
      </c>
      <c r="CK25">
        <v>538.26</v>
      </c>
      <c r="CL25" t="s">
        <v>61</v>
      </c>
      <c r="CM25">
        <v>0</v>
      </c>
      <c r="CN25" t="s">
        <v>62</v>
      </c>
      <c r="CO25">
        <v>22</v>
      </c>
      <c r="CP25" t="s">
        <v>64</v>
      </c>
      <c r="CQ25">
        <v>47805.41</v>
      </c>
      <c r="CS25">
        <v>24840.89</v>
      </c>
      <c r="CT25" t="s">
        <v>64</v>
      </c>
      <c r="CU25">
        <v>170315.97</v>
      </c>
      <c r="CW25">
        <v>29392.44</v>
      </c>
      <c r="CY25">
        <v>4109.21</v>
      </c>
      <c r="DA25">
        <v>138761.22</v>
      </c>
      <c r="DB25" t="s">
        <v>64</v>
      </c>
      <c r="DC25">
        <v>883.45</v>
      </c>
      <c r="DD25" t="s">
        <v>64</v>
      </c>
      <c r="DE25">
        <v>387.13</v>
      </c>
      <c r="DG25">
        <v>0</v>
      </c>
      <c r="DH25" t="s">
        <v>64</v>
      </c>
      <c r="DI25">
        <v>1080.09</v>
      </c>
      <c r="DK25">
        <v>1722.74</v>
      </c>
      <c r="DM25">
        <v>2444.87</v>
      </c>
      <c r="DN25" t="s">
        <v>64</v>
      </c>
      <c r="DO25">
        <v>222866.86</v>
      </c>
      <c r="DP25" t="s">
        <v>64</v>
      </c>
      <c r="DQ25">
        <v>7821.4</v>
      </c>
      <c r="DR25" t="s">
        <v>62</v>
      </c>
      <c r="DS25">
        <v>6528.91</v>
      </c>
      <c r="DT25" t="s">
        <v>64</v>
      </c>
      <c r="DU25">
        <v>1456119.25</v>
      </c>
      <c r="DW25">
        <v>0</v>
      </c>
      <c r="DX25" t="s">
        <v>64</v>
      </c>
      <c r="DY25">
        <v>573.47</v>
      </c>
      <c r="DZ25" t="s">
        <v>62</v>
      </c>
    </row>
    <row r="26" spans="1:130" ht="12.75">
      <c r="A26">
        <v>24</v>
      </c>
      <c r="B26" t="s">
        <v>61</v>
      </c>
      <c r="C26">
        <v>6294.75</v>
      </c>
      <c r="D26" t="s">
        <v>62</v>
      </c>
      <c r="E26">
        <v>633.74</v>
      </c>
      <c r="F26" t="s">
        <v>62</v>
      </c>
      <c r="G26">
        <v>490892.42</v>
      </c>
      <c r="H26" t="s">
        <v>61</v>
      </c>
      <c r="I26">
        <v>906851.69</v>
      </c>
      <c r="J26" t="s">
        <v>62</v>
      </c>
      <c r="K26">
        <v>172239.79</v>
      </c>
      <c r="L26" t="s">
        <v>64</v>
      </c>
      <c r="M26">
        <v>499765.92</v>
      </c>
      <c r="N26" t="s">
        <v>62</v>
      </c>
      <c r="O26">
        <v>1046.72</v>
      </c>
      <c r="P26" t="s">
        <v>61</v>
      </c>
      <c r="Q26">
        <v>0</v>
      </c>
      <c r="R26" t="s">
        <v>62</v>
      </c>
      <c r="S26">
        <v>1790.63</v>
      </c>
      <c r="T26" t="s">
        <v>62</v>
      </c>
      <c r="U26">
        <v>2433.77</v>
      </c>
      <c r="V26" t="s">
        <v>61</v>
      </c>
      <c r="W26">
        <v>581.87</v>
      </c>
      <c r="X26" t="s">
        <v>62</v>
      </c>
      <c r="Y26">
        <v>464.04</v>
      </c>
      <c r="Z26" t="s">
        <v>61</v>
      </c>
      <c r="AA26">
        <v>1546.11</v>
      </c>
      <c r="AC26">
        <v>1769.22</v>
      </c>
      <c r="AD26" t="s">
        <v>62</v>
      </c>
      <c r="AE26">
        <v>102481.14</v>
      </c>
      <c r="AF26" t="s">
        <v>62</v>
      </c>
      <c r="AG26">
        <v>2403.38</v>
      </c>
      <c r="AH26" t="s">
        <v>62</v>
      </c>
      <c r="AI26">
        <v>6011.25</v>
      </c>
      <c r="AJ26" t="s">
        <v>61</v>
      </c>
      <c r="AK26">
        <v>2556.06</v>
      </c>
      <c r="AL26" t="s">
        <v>64</v>
      </c>
      <c r="AM26">
        <v>42232.11</v>
      </c>
      <c r="AN26" t="s">
        <v>61</v>
      </c>
      <c r="AO26">
        <v>1852.66</v>
      </c>
      <c r="AP26" t="s">
        <v>62</v>
      </c>
      <c r="AQ26">
        <v>1081.97</v>
      </c>
      <c r="AS26">
        <v>7158.62</v>
      </c>
      <c r="AT26" t="s">
        <v>64</v>
      </c>
      <c r="AU26">
        <v>1003.55</v>
      </c>
      <c r="AV26" t="s">
        <v>62</v>
      </c>
      <c r="AW26">
        <v>791.44</v>
      </c>
      <c r="AX26" t="s">
        <v>61</v>
      </c>
      <c r="AY26">
        <v>2639.06</v>
      </c>
      <c r="AZ26" t="s">
        <v>61</v>
      </c>
      <c r="BA26">
        <v>13775.08</v>
      </c>
      <c r="BB26" t="s">
        <v>62</v>
      </c>
      <c r="BC26">
        <v>130.32</v>
      </c>
      <c r="BD26" t="s">
        <v>62</v>
      </c>
      <c r="BE26">
        <v>438.33</v>
      </c>
      <c r="BF26" t="s">
        <v>61</v>
      </c>
      <c r="BG26">
        <v>149838.91</v>
      </c>
      <c r="BH26" t="s">
        <v>61</v>
      </c>
      <c r="BI26">
        <v>7460.17</v>
      </c>
      <c r="BJ26" t="s">
        <v>61</v>
      </c>
      <c r="BK26">
        <v>919.61</v>
      </c>
      <c r="BL26" t="s">
        <v>61</v>
      </c>
      <c r="BM26">
        <v>5821.44</v>
      </c>
      <c r="BN26" t="s">
        <v>61</v>
      </c>
      <c r="BO26">
        <v>16084.84</v>
      </c>
      <c r="BP26" t="s">
        <v>62</v>
      </c>
      <c r="BQ26">
        <v>920.44</v>
      </c>
      <c r="BR26" t="s">
        <v>61</v>
      </c>
      <c r="BS26">
        <v>512.08</v>
      </c>
      <c r="BT26" t="s">
        <v>64</v>
      </c>
      <c r="BU26">
        <v>515.04</v>
      </c>
      <c r="BV26" t="s">
        <v>61</v>
      </c>
      <c r="BW26">
        <v>3902.26</v>
      </c>
      <c r="BX26" t="s">
        <v>61</v>
      </c>
      <c r="BY26">
        <v>9185.56</v>
      </c>
      <c r="BZ26" t="s">
        <v>62</v>
      </c>
      <c r="CA26">
        <v>600.66</v>
      </c>
      <c r="CB26" t="s">
        <v>62</v>
      </c>
      <c r="CC26">
        <v>592.16</v>
      </c>
      <c r="CD26" t="s">
        <v>61</v>
      </c>
      <c r="CE26">
        <v>866.53</v>
      </c>
      <c r="CF26" t="s">
        <v>62</v>
      </c>
      <c r="CG26">
        <v>978.34</v>
      </c>
      <c r="CH26" t="s">
        <v>62</v>
      </c>
      <c r="CI26">
        <v>214.21</v>
      </c>
      <c r="CJ26" t="s">
        <v>62</v>
      </c>
      <c r="CK26">
        <v>607.33</v>
      </c>
      <c r="CL26" t="s">
        <v>61</v>
      </c>
      <c r="CM26">
        <v>0</v>
      </c>
      <c r="CN26" t="s">
        <v>62</v>
      </c>
      <c r="CO26">
        <v>23</v>
      </c>
      <c r="CP26" t="s">
        <v>62</v>
      </c>
      <c r="CQ26">
        <v>48380.62</v>
      </c>
      <c r="CR26" t="s">
        <v>61</v>
      </c>
      <c r="CS26">
        <v>25037.58</v>
      </c>
      <c r="CT26" t="s">
        <v>62</v>
      </c>
      <c r="CU26">
        <v>147335.11</v>
      </c>
      <c r="CV26" t="s">
        <v>61</v>
      </c>
      <c r="CW26">
        <v>29750.23</v>
      </c>
      <c r="CX26" t="s">
        <v>61</v>
      </c>
      <c r="CY26">
        <v>3900.45</v>
      </c>
      <c r="CZ26" t="s">
        <v>61</v>
      </c>
      <c r="DA26">
        <v>138684.77</v>
      </c>
      <c r="DB26" t="s">
        <v>62</v>
      </c>
      <c r="DC26">
        <v>888.27</v>
      </c>
      <c r="DD26" t="s">
        <v>62</v>
      </c>
      <c r="DE26">
        <v>351.36</v>
      </c>
      <c r="DG26">
        <v>0</v>
      </c>
      <c r="DH26" t="s">
        <v>62</v>
      </c>
      <c r="DI26">
        <v>1058.02</v>
      </c>
      <c r="DJ26" t="s">
        <v>61</v>
      </c>
      <c r="DK26">
        <v>1748.98</v>
      </c>
      <c r="DL26" t="s">
        <v>62</v>
      </c>
      <c r="DM26">
        <v>2426.14</v>
      </c>
      <c r="DN26" t="s">
        <v>61</v>
      </c>
      <c r="DO26">
        <v>229145.3</v>
      </c>
      <c r="DP26" t="s">
        <v>61</v>
      </c>
      <c r="DQ26">
        <v>7373.11</v>
      </c>
      <c r="DR26" t="s">
        <v>62</v>
      </c>
      <c r="DS26">
        <v>5743.72</v>
      </c>
      <c r="DT26" t="s">
        <v>61</v>
      </c>
      <c r="DU26">
        <v>1429803</v>
      </c>
      <c r="DV26" t="s">
        <v>61</v>
      </c>
      <c r="DW26">
        <v>0</v>
      </c>
      <c r="DX26" t="s">
        <v>62</v>
      </c>
      <c r="DY26">
        <v>719.7</v>
      </c>
      <c r="DZ26" t="s">
        <v>62</v>
      </c>
    </row>
    <row r="27" spans="1:130" ht="12.75">
      <c r="A27">
        <v>25</v>
      </c>
      <c r="C27">
        <v>6335.86</v>
      </c>
      <c r="D27" t="s">
        <v>64</v>
      </c>
      <c r="E27">
        <v>671.71</v>
      </c>
      <c r="F27" t="s">
        <v>62</v>
      </c>
      <c r="G27">
        <v>518726.61</v>
      </c>
      <c r="H27" t="s">
        <v>61</v>
      </c>
      <c r="I27">
        <v>1111973.91</v>
      </c>
      <c r="J27" t="s">
        <v>61</v>
      </c>
      <c r="K27">
        <v>190840.3</v>
      </c>
      <c r="L27" t="s">
        <v>64</v>
      </c>
      <c r="M27">
        <v>490831.39</v>
      </c>
      <c r="N27" t="s">
        <v>64</v>
      </c>
      <c r="O27">
        <v>721.52</v>
      </c>
      <c r="P27" t="s">
        <v>64</v>
      </c>
      <c r="Q27">
        <v>54112.23</v>
      </c>
      <c r="R27" t="s">
        <v>64</v>
      </c>
      <c r="S27">
        <v>1847.04</v>
      </c>
      <c r="U27">
        <v>2488.68</v>
      </c>
      <c r="W27">
        <v>572.78</v>
      </c>
      <c r="X27" t="s">
        <v>62</v>
      </c>
      <c r="Y27">
        <v>504.45</v>
      </c>
      <c r="Z27" t="s">
        <v>61</v>
      </c>
      <c r="AA27">
        <v>1570.74</v>
      </c>
      <c r="AC27">
        <v>1886.06</v>
      </c>
      <c r="AD27" t="s">
        <v>62</v>
      </c>
      <c r="AE27">
        <v>16472.01</v>
      </c>
      <c r="AF27" t="s">
        <v>61</v>
      </c>
      <c r="AG27">
        <v>2549.83</v>
      </c>
      <c r="AH27" t="s">
        <v>62</v>
      </c>
      <c r="AI27">
        <v>6226.12</v>
      </c>
      <c r="AK27">
        <v>2625.06</v>
      </c>
      <c r="AL27" t="s">
        <v>64</v>
      </c>
      <c r="AM27">
        <v>45334.71</v>
      </c>
      <c r="AO27">
        <v>1869.08</v>
      </c>
      <c r="AP27" t="s">
        <v>64</v>
      </c>
      <c r="AQ27">
        <v>1185.22</v>
      </c>
      <c r="AS27">
        <v>6849.4</v>
      </c>
      <c r="AT27" t="s">
        <v>64</v>
      </c>
      <c r="AU27">
        <v>1073.79</v>
      </c>
      <c r="AV27" t="s">
        <v>62</v>
      </c>
      <c r="AW27">
        <v>761.65</v>
      </c>
      <c r="AX27" t="s">
        <v>62</v>
      </c>
      <c r="AY27">
        <v>2691.79</v>
      </c>
      <c r="AZ27" t="s">
        <v>62</v>
      </c>
      <c r="BA27">
        <v>16031.42</v>
      </c>
      <c r="BB27" t="s">
        <v>62</v>
      </c>
      <c r="BC27">
        <v>141.45</v>
      </c>
      <c r="BD27" t="s">
        <v>62</v>
      </c>
      <c r="BE27">
        <v>463.9</v>
      </c>
      <c r="BF27" t="s">
        <v>61</v>
      </c>
      <c r="BG27">
        <v>191616.3</v>
      </c>
      <c r="BH27" t="s">
        <v>61</v>
      </c>
      <c r="BI27">
        <v>7449.03</v>
      </c>
      <c r="BJ27" t="s">
        <v>61</v>
      </c>
      <c r="BK27">
        <v>973.57</v>
      </c>
      <c r="BL27" t="s">
        <v>61</v>
      </c>
      <c r="BM27">
        <v>6476.62</v>
      </c>
      <c r="BN27" t="s">
        <v>61</v>
      </c>
      <c r="BO27">
        <v>26457.04</v>
      </c>
      <c r="BP27" t="s">
        <v>61</v>
      </c>
      <c r="BQ27">
        <v>976.88</v>
      </c>
      <c r="BR27" t="s">
        <v>61</v>
      </c>
      <c r="BS27">
        <v>461.85</v>
      </c>
      <c r="BT27" t="s">
        <v>64</v>
      </c>
      <c r="BU27">
        <v>508.87</v>
      </c>
      <c r="BV27" t="s">
        <v>61</v>
      </c>
      <c r="BW27">
        <v>3913.87</v>
      </c>
      <c r="BY27">
        <v>10646.12</v>
      </c>
      <c r="BZ27" t="s">
        <v>62</v>
      </c>
      <c r="CA27">
        <v>605.02</v>
      </c>
      <c r="CB27" t="s">
        <v>64</v>
      </c>
      <c r="CC27">
        <v>560.75</v>
      </c>
      <c r="CE27">
        <v>872.53</v>
      </c>
      <c r="CF27" t="s">
        <v>64</v>
      </c>
      <c r="CG27">
        <v>958.46</v>
      </c>
      <c r="CH27" t="s">
        <v>64</v>
      </c>
      <c r="CI27">
        <v>206.15</v>
      </c>
      <c r="CJ27" t="s">
        <v>62</v>
      </c>
      <c r="CK27">
        <v>608.62</v>
      </c>
      <c r="CL27" t="s">
        <v>61</v>
      </c>
      <c r="CM27">
        <v>0</v>
      </c>
      <c r="CN27" t="s">
        <v>62</v>
      </c>
      <c r="CO27">
        <v>24</v>
      </c>
      <c r="CP27" t="s">
        <v>62</v>
      </c>
      <c r="CQ27">
        <v>54991.92</v>
      </c>
      <c r="CR27" t="s">
        <v>61</v>
      </c>
      <c r="CS27">
        <v>22577.67</v>
      </c>
      <c r="CT27" t="s">
        <v>62</v>
      </c>
      <c r="CU27">
        <v>154885.42</v>
      </c>
      <c r="CV27" t="s">
        <v>61</v>
      </c>
      <c r="CW27">
        <v>31832.33</v>
      </c>
      <c r="CX27" t="s">
        <v>61</v>
      </c>
      <c r="CY27">
        <v>4271.99</v>
      </c>
      <c r="CZ27" t="s">
        <v>61</v>
      </c>
      <c r="DA27">
        <v>139756.55</v>
      </c>
      <c r="DB27" t="s">
        <v>62</v>
      </c>
      <c r="DC27">
        <v>960.94</v>
      </c>
      <c r="DD27" t="s">
        <v>62</v>
      </c>
      <c r="DE27">
        <v>393.55</v>
      </c>
      <c r="DG27">
        <v>0</v>
      </c>
      <c r="DH27" t="s">
        <v>62</v>
      </c>
      <c r="DI27">
        <v>1081.97</v>
      </c>
      <c r="DJ27" t="s">
        <v>61</v>
      </c>
      <c r="DK27">
        <v>1852.66</v>
      </c>
      <c r="DL27" t="s">
        <v>61</v>
      </c>
      <c r="DM27">
        <v>2556.06</v>
      </c>
      <c r="DN27" t="s">
        <v>61</v>
      </c>
      <c r="DO27">
        <v>227679.77</v>
      </c>
      <c r="DP27" t="s">
        <v>61</v>
      </c>
      <c r="DQ27">
        <v>10820.87</v>
      </c>
      <c r="DR27" t="s">
        <v>62</v>
      </c>
      <c r="DS27">
        <v>5511.21</v>
      </c>
      <c r="DT27" t="s">
        <v>62</v>
      </c>
      <c r="DU27">
        <v>1550268.5</v>
      </c>
      <c r="DV27" t="s">
        <v>61</v>
      </c>
      <c r="DW27">
        <v>0</v>
      </c>
      <c r="DX27" t="s">
        <v>62</v>
      </c>
      <c r="DY27">
        <v>161.44</v>
      </c>
      <c r="DZ27" t="s">
        <v>62</v>
      </c>
    </row>
    <row r="28" spans="1:130" ht="12.75">
      <c r="A28">
        <v>26</v>
      </c>
      <c r="B28" t="s">
        <v>61</v>
      </c>
      <c r="C28">
        <v>6462.15</v>
      </c>
      <c r="D28" t="s">
        <v>62</v>
      </c>
      <c r="E28">
        <v>677.19</v>
      </c>
      <c r="F28" t="s">
        <v>62</v>
      </c>
      <c r="G28">
        <v>515800.07</v>
      </c>
      <c r="H28" t="s">
        <v>61</v>
      </c>
      <c r="I28">
        <v>997802.69</v>
      </c>
      <c r="J28" t="s">
        <v>61</v>
      </c>
      <c r="K28">
        <v>192350.19</v>
      </c>
      <c r="L28" t="s">
        <v>62</v>
      </c>
      <c r="M28">
        <v>498473.2</v>
      </c>
      <c r="N28" t="s">
        <v>62</v>
      </c>
      <c r="O28">
        <v>468.96</v>
      </c>
      <c r="P28" t="s">
        <v>61</v>
      </c>
      <c r="Q28">
        <v>59719.96</v>
      </c>
      <c r="R28" t="s">
        <v>62</v>
      </c>
      <c r="S28">
        <v>1768</v>
      </c>
      <c r="T28" t="s">
        <v>62</v>
      </c>
      <c r="U28">
        <v>2436.5</v>
      </c>
      <c r="V28" t="s">
        <v>61</v>
      </c>
      <c r="W28">
        <v>565.53</v>
      </c>
      <c r="X28" t="s">
        <v>62</v>
      </c>
      <c r="Y28">
        <v>465.81</v>
      </c>
      <c r="Z28" t="s">
        <v>61</v>
      </c>
      <c r="AA28">
        <v>1575.19</v>
      </c>
      <c r="AB28" t="s">
        <v>61</v>
      </c>
      <c r="AC28">
        <v>1827.66</v>
      </c>
      <c r="AD28" t="s">
        <v>62</v>
      </c>
      <c r="AE28">
        <v>9505.78</v>
      </c>
      <c r="AF28" t="s">
        <v>61</v>
      </c>
      <c r="AG28">
        <v>2573.77</v>
      </c>
      <c r="AH28" t="s">
        <v>62</v>
      </c>
      <c r="AI28">
        <v>6124.41</v>
      </c>
      <c r="AJ28" t="s">
        <v>61</v>
      </c>
      <c r="AK28">
        <v>2618.64</v>
      </c>
      <c r="AL28" t="s">
        <v>62</v>
      </c>
      <c r="AM28">
        <v>50102.8</v>
      </c>
      <c r="AN28" t="s">
        <v>61</v>
      </c>
      <c r="AO28">
        <v>1938.1</v>
      </c>
      <c r="AP28" t="s">
        <v>62</v>
      </c>
      <c r="AQ28">
        <v>1172.54</v>
      </c>
      <c r="AR28" t="s">
        <v>61</v>
      </c>
      <c r="AS28">
        <v>7095.7</v>
      </c>
      <c r="AT28" t="s">
        <v>62</v>
      </c>
      <c r="AU28">
        <v>1087.91</v>
      </c>
      <c r="AV28" t="s">
        <v>62</v>
      </c>
      <c r="AW28">
        <v>806.58</v>
      </c>
      <c r="AX28" t="s">
        <v>61</v>
      </c>
      <c r="AY28">
        <v>2792.93</v>
      </c>
      <c r="AZ28" t="s">
        <v>61</v>
      </c>
      <c r="BA28">
        <v>15248.38</v>
      </c>
      <c r="BB28" t="s">
        <v>62</v>
      </c>
      <c r="BC28">
        <v>181.71</v>
      </c>
      <c r="BD28" t="s">
        <v>62</v>
      </c>
      <c r="BE28">
        <v>482.49</v>
      </c>
      <c r="BF28" t="s">
        <v>61</v>
      </c>
      <c r="BG28">
        <v>174383.15</v>
      </c>
      <c r="BH28" t="s">
        <v>61</v>
      </c>
      <c r="BI28">
        <v>8122.48</v>
      </c>
      <c r="BJ28" t="s">
        <v>61</v>
      </c>
      <c r="BK28">
        <v>1113.21</v>
      </c>
      <c r="BL28" t="s">
        <v>61</v>
      </c>
      <c r="BM28">
        <v>6898.04</v>
      </c>
      <c r="BN28" t="s">
        <v>61</v>
      </c>
      <c r="BO28">
        <v>20619.29</v>
      </c>
      <c r="BP28" t="s">
        <v>61</v>
      </c>
      <c r="BQ28">
        <v>1057.9</v>
      </c>
      <c r="BR28" t="s">
        <v>62</v>
      </c>
      <c r="BS28">
        <v>607.79</v>
      </c>
      <c r="BT28" t="s">
        <v>62</v>
      </c>
      <c r="BU28">
        <v>516.29</v>
      </c>
      <c r="BV28" t="s">
        <v>61</v>
      </c>
      <c r="BW28">
        <v>3932.1</v>
      </c>
      <c r="BX28" t="s">
        <v>61</v>
      </c>
      <c r="BY28">
        <v>10782.02</v>
      </c>
      <c r="BZ28" t="s">
        <v>62</v>
      </c>
      <c r="CA28">
        <v>633.3</v>
      </c>
      <c r="CB28" t="s">
        <v>62</v>
      </c>
      <c r="CC28">
        <v>541.48</v>
      </c>
      <c r="CD28" t="s">
        <v>61</v>
      </c>
      <c r="CE28">
        <v>864.85</v>
      </c>
      <c r="CF28" t="s">
        <v>62</v>
      </c>
      <c r="CG28">
        <v>981.13</v>
      </c>
      <c r="CH28" t="s">
        <v>62</v>
      </c>
      <c r="CI28">
        <v>220.5</v>
      </c>
      <c r="CJ28" t="s">
        <v>62</v>
      </c>
      <c r="CK28">
        <v>712.72</v>
      </c>
      <c r="CL28" t="s">
        <v>61</v>
      </c>
      <c r="CM28">
        <v>0</v>
      </c>
      <c r="CN28" t="s">
        <v>62</v>
      </c>
      <c r="CO28">
        <v>25</v>
      </c>
      <c r="CP28" t="s">
        <v>64</v>
      </c>
      <c r="CQ28">
        <v>50425.42</v>
      </c>
      <c r="CS28">
        <v>33663.99</v>
      </c>
      <c r="CT28" t="s">
        <v>64</v>
      </c>
      <c r="CU28">
        <v>217625.89</v>
      </c>
      <c r="CW28">
        <v>32957.72</v>
      </c>
      <c r="CY28">
        <v>4115.71</v>
      </c>
      <c r="DA28">
        <v>141642.88</v>
      </c>
      <c r="DB28" t="s">
        <v>64</v>
      </c>
      <c r="DC28">
        <v>981.31</v>
      </c>
      <c r="DD28" t="s">
        <v>64</v>
      </c>
      <c r="DE28">
        <v>402.95</v>
      </c>
      <c r="DG28">
        <v>0</v>
      </c>
      <c r="DH28" t="s">
        <v>64</v>
      </c>
      <c r="DI28">
        <v>1185.22</v>
      </c>
      <c r="DK28">
        <v>1869.08</v>
      </c>
      <c r="DM28">
        <v>2625.06</v>
      </c>
      <c r="DO28">
        <v>232886.39</v>
      </c>
      <c r="DQ28">
        <v>9541.58</v>
      </c>
      <c r="DR28" t="s">
        <v>64</v>
      </c>
      <c r="DS28">
        <v>5777.38</v>
      </c>
      <c r="DU28">
        <v>1640022.38</v>
      </c>
      <c r="DW28">
        <v>0</v>
      </c>
      <c r="DX28" t="s">
        <v>64</v>
      </c>
      <c r="DY28">
        <v>808.14</v>
      </c>
      <c r="DZ28" t="s">
        <v>64</v>
      </c>
    </row>
    <row r="29" spans="1:130" ht="12.75">
      <c r="A29">
        <v>27</v>
      </c>
      <c r="B29" t="s">
        <v>61</v>
      </c>
      <c r="C29">
        <v>6676.94</v>
      </c>
      <c r="D29" t="s">
        <v>62</v>
      </c>
      <c r="E29">
        <v>701.56</v>
      </c>
      <c r="F29" t="s">
        <v>62</v>
      </c>
      <c r="G29">
        <v>506557.36</v>
      </c>
      <c r="H29" t="s">
        <v>61</v>
      </c>
      <c r="I29">
        <v>1079825.06</v>
      </c>
      <c r="J29" t="s">
        <v>61</v>
      </c>
      <c r="K29">
        <v>187682.98</v>
      </c>
      <c r="L29" t="s">
        <v>64</v>
      </c>
      <c r="M29">
        <v>493284.8</v>
      </c>
      <c r="N29" t="s">
        <v>62</v>
      </c>
      <c r="O29">
        <v>42.81</v>
      </c>
      <c r="P29" t="s">
        <v>61</v>
      </c>
      <c r="Q29">
        <v>54868.43</v>
      </c>
      <c r="R29" t="s">
        <v>62</v>
      </c>
      <c r="S29">
        <v>1897.05</v>
      </c>
      <c r="T29" t="s">
        <v>62</v>
      </c>
      <c r="U29">
        <v>2488.27</v>
      </c>
      <c r="V29" t="s">
        <v>61</v>
      </c>
      <c r="W29">
        <v>616.22</v>
      </c>
      <c r="X29" t="s">
        <v>62</v>
      </c>
      <c r="Y29">
        <v>584.33</v>
      </c>
      <c r="Z29" t="s">
        <v>61</v>
      </c>
      <c r="AA29">
        <v>1620.22</v>
      </c>
      <c r="AC29">
        <v>1845.12</v>
      </c>
      <c r="AD29" t="s">
        <v>62</v>
      </c>
      <c r="AE29">
        <v>14483.5</v>
      </c>
      <c r="AF29" t="s">
        <v>61</v>
      </c>
      <c r="AG29">
        <v>2585.58</v>
      </c>
      <c r="AH29" t="s">
        <v>62</v>
      </c>
      <c r="AI29">
        <v>6747.61</v>
      </c>
      <c r="AJ29" t="s">
        <v>61</v>
      </c>
      <c r="AK29">
        <v>2950.9</v>
      </c>
      <c r="AL29" t="s">
        <v>64</v>
      </c>
      <c r="AM29">
        <v>49966.98</v>
      </c>
      <c r="AN29" t="s">
        <v>61</v>
      </c>
      <c r="AO29">
        <v>2069.2</v>
      </c>
      <c r="AP29" t="s">
        <v>62</v>
      </c>
      <c r="AQ29">
        <v>1246.02</v>
      </c>
      <c r="AS29">
        <v>7134.8</v>
      </c>
      <c r="AT29" t="s">
        <v>64</v>
      </c>
      <c r="AU29">
        <v>1143.94</v>
      </c>
      <c r="AV29" t="s">
        <v>62</v>
      </c>
      <c r="AW29">
        <v>856.49</v>
      </c>
      <c r="AX29" t="s">
        <v>61</v>
      </c>
      <c r="AY29">
        <v>2933.6</v>
      </c>
      <c r="AZ29" t="s">
        <v>61</v>
      </c>
      <c r="BA29">
        <v>14909.8</v>
      </c>
      <c r="BB29" t="s">
        <v>62</v>
      </c>
      <c r="BC29">
        <v>157.76</v>
      </c>
      <c r="BD29" t="s">
        <v>62</v>
      </c>
      <c r="BE29">
        <v>516.18</v>
      </c>
      <c r="BF29" t="s">
        <v>61</v>
      </c>
      <c r="BG29">
        <v>182363.93</v>
      </c>
      <c r="BH29" t="s">
        <v>62</v>
      </c>
      <c r="BI29">
        <v>3087.74</v>
      </c>
      <c r="BJ29" t="s">
        <v>62</v>
      </c>
      <c r="BK29">
        <v>992.26</v>
      </c>
      <c r="BL29" t="s">
        <v>61</v>
      </c>
      <c r="BM29">
        <v>3577.44</v>
      </c>
      <c r="BN29" t="s">
        <v>61</v>
      </c>
      <c r="BO29">
        <v>17581.43</v>
      </c>
      <c r="BP29" t="s">
        <v>61</v>
      </c>
      <c r="BQ29">
        <v>1076.79</v>
      </c>
      <c r="BR29" t="s">
        <v>61</v>
      </c>
      <c r="BS29">
        <v>513.48</v>
      </c>
      <c r="BT29" t="s">
        <v>64</v>
      </c>
      <c r="BU29">
        <v>548.88</v>
      </c>
      <c r="BV29" t="s">
        <v>61</v>
      </c>
      <c r="BW29">
        <v>4037.13</v>
      </c>
      <c r="BX29" t="s">
        <v>61</v>
      </c>
      <c r="BY29">
        <v>11606.08</v>
      </c>
      <c r="BZ29" t="s">
        <v>62</v>
      </c>
      <c r="CA29">
        <v>651.9</v>
      </c>
      <c r="CB29" t="s">
        <v>62</v>
      </c>
      <c r="CC29">
        <v>611.81</v>
      </c>
      <c r="CD29" t="s">
        <v>61</v>
      </c>
      <c r="CE29">
        <v>925.37</v>
      </c>
      <c r="CF29" t="s">
        <v>62</v>
      </c>
      <c r="CG29">
        <v>991.61</v>
      </c>
      <c r="CH29" t="s">
        <v>62</v>
      </c>
      <c r="CI29">
        <v>248.03</v>
      </c>
      <c r="CJ29" t="s">
        <v>62</v>
      </c>
      <c r="CK29">
        <v>732.28</v>
      </c>
      <c r="CL29" t="s">
        <v>61</v>
      </c>
      <c r="CM29">
        <v>0</v>
      </c>
      <c r="CN29" t="s">
        <v>62</v>
      </c>
      <c r="CO29">
        <v>26</v>
      </c>
      <c r="CP29" t="s">
        <v>62</v>
      </c>
      <c r="CQ29">
        <v>50834.14</v>
      </c>
      <c r="CR29" t="s">
        <v>61</v>
      </c>
      <c r="CS29">
        <v>29160.56</v>
      </c>
      <c r="CT29" t="s">
        <v>62</v>
      </c>
      <c r="CU29">
        <v>139712.87</v>
      </c>
      <c r="CV29" t="s">
        <v>61</v>
      </c>
      <c r="CW29">
        <v>30040.01</v>
      </c>
      <c r="CX29" t="s">
        <v>61</v>
      </c>
      <c r="CY29">
        <v>4539.03</v>
      </c>
      <c r="CZ29" t="s">
        <v>61</v>
      </c>
      <c r="DA29">
        <v>144746.06</v>
      </c>
      <c r="DB29" t="s">
        <v>62</v>
      </c>
      <c r="DC29">
        <v>1002.43</v>
      </c>
      <c r="DD29" t="s">
        <v>62</v>
      </c>
      <c r="DE29">
        <v>399.58</v>
      </c>
      <c r="DG29">
        <v>0</v>
      </c>
      <c r="DH29" t="s">
        <v>62</v>
      </c>
      <c r="DI29">
        <v>1172.54</v>
      </c>
      <c r="DJ29" t="s">
        <v>61</v>
      </c>
      <c r="DK29">
        <v>1938.1</v>
      </c>
      <c r="DL29" t="s">
        <v>61</v>
      </c>
      <c r="DM29">
        <v>2618.64</v>
      </c>
      <c r="DN29" t="s">
        <v>61</v>
      </c>
      <c r="DO29">
        <v>227728.89</v>
      </c>
      <c r="DP29" t="s">
        <v>61</v>
      </c>
      <c r="DQ29">
        <v>9257.5</v>
      </c>
      <c r="DR29" t="s">
        <v>62</v>
      </c>
      <c r="DS29">
        <v>7334.2</v>
      </c>
      <c r="DT29" t="s">
        <v>61</v>
      </c>
      <c r="DU29">
        <v>1634788.38</v>
      </c>
      <c r="DV29" t="s">
        <v>61</v>
      </c>
      <c r="DW29">
        <v>0</v>
      </c>
      <c r="DX29" t="s">
        <v>62</v>
      </c>
      <c r="DY29">
        <v>572.02</v>
      </c>
      <c r="DZ29" t="s">
        <v>62</v>
      </c>
    </row>
    <row r="30" spans="1:130" ht="12.75">
      <c r="A30">
        <v>28</v>
      </c>
      <c r="C30">
        <v>6252.5</v>
      </c>
      <c r="D30" t="s">
        <v>64</v>
      </c>
      <c r="E30">
        <v>573.56</v>
      </c>
      <c r="F30" t="s">
        <v>62</v>
      </c>
      <c r="G30">
        <v>442098.43</v>
      </c>
      <c r="H30" t="s">
        <v>61</v>
      </c>
      <c r="I30">
        <v>941648.56</v>
      </c>
      <c r="J30" t="s">
        <v>62</v>
      </c>
      <c r="K30">
        <v>168381.86</v>
      </c>
      <c r="L30" t="s">
        <v>64</v>
      </c>
      <c r="M30">
        <v>426982.35</v>
      </c>
      <c r="N30" t="s">
        <v>64</v>
      </c>
      <c r="O30">
        <v>52.36</v>
      </c>
      <c r="Q30">
        <v>52598.69</v>
      </c>
      <c r="R30" t="s">
        <v>64</v>
      </c>
      <c r="S30">
        <v>1761.69</v>
      </c>
      <c r="T30" t="s">
        <v>64</v>
      </c>
      <c r="U30">
        <v>2369.54</v>
      </c>
      <c r="W30">
        <v>572.86</v>
      </c>
      <c r="X30" t="s">
        <v>62</v>
      </c>
      <c r="Y30">
        <v>476.54</v>
      </c>
      <c r="Z30" t="s">
        <v>64</v>
      </c>
      <c r="AA30">
        <v>1514.29</v>
      </c>
      <c r="AC30">
        <v>1820.12</v>
      </c>
      <c r="AD30" t="s">
        <v>62</v>
      </c>
      <c r="AE30">
        <v>198820.18</v>
      </c>
      <c r="AF30" t="s">
        <v>61</v>
      </c>
      <c r="AG30">
        <v>2392.04</v>
      </c>
      <c r="AH30" t="s">
        <v>62</v>
      </c>
      <c r="AI30">
        <v>5508.83</v>
      </c>
      <c r="AK30">
        <v>2512.82</v>
      </c>
      <c r="AL30" t="s">
        <v>64</v>
      </c>
      <c r="AM30">
        <v>49822.48</v>
      </c>
      <c r="AO30">
        <v>1771.52</v>
      </c>
      <c r="AP30" t="s">
        <v>64</v>
      </c>
      <c r="AQ30">
        <v>1014.7</v>
      </c>
      <c r="AS30">
        <v>6459.97</v>
      </c>
      <c r="AT30" t="s">
        <v>64</v>
      </c>
      <c r="AU30">
        <v>1020.25</v>
      </c>
      <c r="AV30" t="s">
        <v>62</v>
      </c>
      <c r="AW30">
        <v>772.95</v>
      </c>
      <c r="AX30" t="s">
        <v>61</v>
      </c>
      <c r="AY30">
        <v>2624.77</v>
      </c>
      <c r="AZ30" t="s">
        <v>61</v>
      </c>
      <c r="BA30">
        <v>13957.27</v>
      </c>
      <c r="BB30" t="s">
        <v>62</v>
      </c>
      <c r="BC30">
        <v>151.87</v>
      </c>
      <c r="BD30" t="s">
        <v>62</v>
      </c>
      <c r="BE30">
        <v>449.47</v>
      </c>
      <c r="BF30" t="s">
        <v>62</v>
      </c>
      <c r="BG30">
        <v>166845.38</v>
      </c>
      <c r="BH30" t="s">
        <v>61</v>
      </c>
      <c r="BI30">
        <v>8816.21</v>
      </c>
      <c r="BJ30" t="s">
        <v>62</v>
      </c>
      <c r="BK30">
        <v>1021.1</v>
      </c>
      <c r="BL30" t="s">
        <v>61</v>
      </c>
      <c r="BM30">
        <v>2345.7</v>
      </c>
      <c r="BN30" t="s">
        <v>61</v>
      </c>
      <c r="BO30">
        <v>16703.84</v>
      </c>
      <c r="BP30" t="s">
        <v>61</v>
      </c>
      <c r="BQ30">
        <v>963.29</v>
      </c>
      <c r="BR30" t="s">
        <v>62</v>
      </c>
      <c r="BS30">
        <v>485.58</v>
      </c>
      <c r="BT30" t="s">
        <v>64</v>
      </c>
      <c r="BU30">
        <v>492.29</v>
      </c>
      <c r="BV30" t="s">
        <v>61</v>
      </c>
      <c r="BW30">
        <v>3902.52</v>
      </c>
      <c r="BX30" t="s">
        <v>64</v>
      </c>
      <c r="BY30">
        <v>11703.67</v>
      </c>
      <c r="BZ30" t="s">
        <v>62</v>
      </c>
      <c r="CA30">
        <v>578.84</v>
      </c>
      <c r="CB30" t="s">
        <v>64</v>
      </c>
      <c r="CC30">
        <v>546.24</v>
      </c>
      <c r="CE30">
        <v>849.29</v>
      </c>
      <c r="CF30" t="s">
        <v>64</v>
      </c>
      <c r="CG30">
        <v>962.1</v>
      </c>
      <c r="CH30" t="s">
        <v>64</v>
      </c>
      <c r="CI30">
        <v>232.98</v>
      </c>
      <c r="CJ30" t="s">
        <v>62</v>
      </c>
      <c r="CK30">
        <v>656.45</v>
      </c>
      <c r="CL30" t="s">
        <v>61</v>
      </c>
      <c r="CM30">
        <v>0</v>
      </c>
      <c r="CN30" t="s">
        <v>62</v>
      </c>
      <c r="CO30">
        <v>27</v>
      </c>
      <c r="CP30" t="s">
        <v>62</v>
      </c>
      <c r="CQ30">
        <v>54545</v>
      </c>
      <c r="CR30" t="s">
        <v>61</v>
      </c>
      <c r="CS30">
        <v>38800.03</v>
      </c>
      <c r="CT30" t="s">
        <v>62</v>
      </c>
      <c r="CU30">
        <v>165358.18</v>
      </c>
      <c r="CV30" t="s">
        <v>61</v>
      </c>
      <c r="CW30">
        <v>30987.71</v>
      </c>
      <c r="CX30" t="s">
        <v>61</v>
      </c>
      <c r="CY30">
        <v>4702.22</v>
      </c>
      <c r="CZ30" t="s">
        <v>61</v>
      </c>
      <c r="DA30">
        <v>147676.77</v>
      </c>
      <c r="DB30" t="s">
        <v>62</v>
      </c>
      <c r="DC30">
        <v>1089.51</v>
      </c>
      <c r="DD30" t="s">
        <v>62</v>
      </c>
      <c r="DE30">
        <v>438.39</v>
      </c>
      <c r="DG30">
        <v>0</v>
      </c>
      <c r="DH30" t="s">
        <v>62</v>
      </c>
      <c r="DI30">
        <v>1246.02</v>
      </c>
      <c r="DJ30" t="s">
        <v>61</v>
      </c>
      <c r="DK30">
        <v>2069.2</v>
      </c>
      <c r="DL30" t="s">
        <v>61</v>
      </c>
      <c r="DM30">
        <v>2950.9</v>
      </c>
      <c r="DN30" t="s">
        <v>61</v>
      </c>
      <c r="DO30">
        <v>227595.28</v>
      </c>
      <c r="DP30" t="s">
        <v>61</v>
      </c>
      <c r="DQ30">
        <v>9540.22</v>
      </c>
      <c r="DR30" t="s">
        <v>62</v>
      </c>
      <c r="DS30">
        <v>5983.66</v>
      </c>
      <c r="DT30" t="s">
        <v>61</v>
      </c>
      <c r="DU30">
        <v>1590354.25</v>
      </c>
      <c r="DV30" t="s">
        <v>61</v>
      </c>
      <c r="DW30">
        <v>0</v>
      </c>
      <c r="DX30" t="s">
        <v>62</v>
      </c>
      <c r="DY30">
        <v>772.01</v>
      </c>
      <c r="DZ30" t="s">
        <v>62</v>
      </c>
    </row>
    <row r="31" spans="1:130" ht="12.75">
      <c r="A31">
        <v>29</v>
      </c>
      <c r="C31">
        <v>6162.79</v>
      </c>
      <c r="D31" t="s">
        <v>64</v>
      </c>
      <c r="E31">
        <v>608.93</v>
      </c>
      <c r="F31" t="s">
        <v>62</v>
      </c>
      <c r="G31">
        <v>468818.81</v>
      </c>
      <c r="H31" t="s">
        <v>63</v>
      </c>
      <c r="I31">
        <v>835015.75</v>
      </c>
      <c r="J31" t="s">
        <v>62</v>
      </c>
      <c r="K31">
        <v>177651.61</v>
      </c>
      <c r="L31" t="s">
        <v>64</v>
      </c>
      <c r="M31">
        <v>307333.89</v>
      </c>
      <c r="N31" t="s">
        <v>64</v>
      </c>
      <c r="O31">
        <v>117.75</v>
      </c>
      <c r="Q31">
        <v>54890.79</v>
      </c>
      <c r="R31" t="s">
        <v>64</v>
      </c>
      <c r="S31">
        <v>1666.45</v>
      </c>
      <c r="T31" t="s">
        <v>64</v>
      </c>
      <c r="U31">
        <v>2303.83</v>
      </c>
      <c r="W31">
        <v>558.05</v>
      </c>
      <c r="X31" t="s">
        <v>62</v>
      </c>
      <c r="Y31">
        <v>451.62</v>
      </c>
      <c r="Z31" t="s">
        <v>61</v>
      </c>
      <c r="AA31">
        <v>1427.74</v>
      </c>
      <c r="AB31" t="s">
        <v>64</v>
      </c>
      <c r="AC31">
        <v>1746.2</v>
      </c>
      <c r="AD31" t="s">
        <v>62</v>
      </c>
      <c r="AE31">
        <v>60745.84</v>
      </c>
      <c r="AF31" t="s">
        <v>62</v>
      </c>
      <c r="AG31">
        <v>1924.08</v>
      </c>
      <c r="AH31" t="s">
        <v>62</v>
      </c>
      <c r="AI31">
        <v>5924.35</v>
      </c>
      <c r="AK31">
        <v>2504.41</v>
      </c>
      <c r="AL31" t="s">
        <v>64</v>
      </c>
      <c r="AM31">
        <v>47858.29</v>
      </c>
      <c r="AO31">
        <v>1768.75</v>
      </c>
      <c r="AP31" t="s">
        <v>64</v>
      </c>
      <c r="AQ31">
        <v>1075.77</v>
      </c>
      <c r="AS31">
        <v>6825.92</v>
      </c>
      <c r="AT31" t="s">
        <v>64</v>
      </c>
      <c r="AU31">
        <v>993.2</v>
      </c>
      <c r="AV31" t="s">
        <v>62</v>
      </c>
      <c r="AW31">
        <v>729.54</v>
      </c>
      <c r="AX31" t="s">
        <v>61</v>
      </c>
      <c r="AY31">
        <v>2455.23</v>
      </c>
      <c r="AZ31" t="s">
        <v>61</v>
      </c>
      <c r="BA31">
        <v>16240.4</v>
      </c>
      <c r="BB31" t="s">
        <v>62</v>
      </c>
      <c r="BC31">
        <v>136.82</v>
      </c>
      <c r="BD31" t="s">
        <v>62</v>
      </c>
      <c r="BE31">
        <v>428.21</v>
      </c>
      <c r="BF31" t="s">
        <v>61</v>
      </c>
      <c r="BG31">
        <v>156148.35</v>
      </c>
      <c r="BH31" t="s">
        <v>61</v>
      </c>
      <c r="BI31">
        <v>7299</v>
      </c>
      <c r="BJ31" t="s">
        <v>61</v>
      </c>
      <c r="BK31">
        <v>1005.63</v>
      </c>
      <c r="BL31" t="s">
        <v>61</v>
      </c>
      <c r="BM31">
        <v>2253.33</v>
      </c>
      <c r="BN31" t="s">
        <v>61</v>
      </c>
      <c r="BO31">
        <v>22474.33</v>
      </c>
      <c r="BP31" t="s">
        <v>62</v>
      </c>
      <c r="BQ31">
        <v>930.34</v>
      </c>
      <c r="BR31" t="s">
        <v>62</v>
      </c>
      <c r="BS31">
        <v>439.18</v>
      </c>
      <c r="BT31" t="s">
        <v>64</v>
      </c>
      <c r="BU31">
        <v>454.3</v>
      </c>
      <c r="BV31" t="s">
        <v>61</v>
      </c>
      <c r="BW31">
        <v>3579.89</v>
      </c>
      <c r="BY31">
        <v>10340.84</v>
      </c>
      <c r="BZ31" t="s">
        <v>62</v>
      </c>
      <c r="CA31">
        <v>530.77</v>
      </c>
      <c r="CB31" t="s">
        <v>64</v>
      </c>
      <c r="CC31">
        <v>512.23</v>
      </c>
      <c r="CE31">
        <v>837.55</v>
      </c>
      <c r="CF31" t="s">
        <v>64</v>
      </c>
      <c r="CG31">
        <v>865.8</v>
      </c>
      <c r="CH31" t="s">
        <v>64</v>
      </c>
      <c r="CI31">
        <v>206.1</v>
      </c>
      <c r="CJ31" t="s">
        <v>62</v>
      </c>
      <c r="CK31">
        <v>608.37</v>
      </c>
      <c r="CL31" t="s">
        <v>61</v>
      </c>
      <c r="CM31">
        <v>0</v>
      </c>
      <c r="CN31" t="s">
        <v>63</v>
      </c>
      <c r="CO31">
        <v>28</v>
      </c>
      <c r="CP31" t="s">
        <v>64</v>
      </c>
      <c r="CQ31">
        <v>51813.42</v>
      </c>
      <c r="CS31">
        <v>33786.9</v>
      </c>
      <c r="CT31" t="s">
        <v>64</v>
      </c>
      <c r="CU31">
        <v>87436.42</v>
      </c>
      <c r="CW31">
        <v>28525.75</v>
      </c>
      <c r="CY31">
        <v>4119.67</v>
      </c>
      <c r="DA31">
        <v>145371.91</v>
      </c>
      <c r="DB31" t="s">
        <v>64</v>
      </c>
      <c r="DC31">
        <v>965.82</v>
      </c>
      <c r="DD31" t="s">
        <v>64</v>
      </c>
      <c r="DE31">
        <v>359.53</v>
      </c>
      <c r="DG31">
        <v>0</v>
      </c>
      <c r="DH31" t="s">
        <v>64</v>
      </c>
      <c r="DI31">
        <v>1014.7</v>
      </c>
      <c r="DK31">
        <v>1771.52</v>
      </c>
      <c r="DM31">
        <v>2512.82</v>
      </c>
      <c r="DO31">
        <v>222713.5</v>
      </c>
      <c r="DQ31">
        <v>9548.47</v>
      </c>
      <c r="DR31" t="s">
        <v>64</v>
      </c>
      <c r="DS31">
        <v>4756.68</v>
      </c>
      <c r="DU31">
        <v>1516063.5</v>
      </c>
      <c r="DW31">
        <v>0</v>
      </c>
      <c r="DX31" t="s">
        <v>64</v>
      </c>
      <c r="DY31">
        <v>366.19</v>
      </c>
      <c r="DZ31" t="s">
        <v>64</v>
      </c>
    </row>
    <row r="32" spans="1:130" ht="12.75">
      <c r="A32">
        <v>30</v>
      </c>
      <c r="B32" t="s">
        <v>61</v>
      </c>
      <c r="C32">
        <v>6339.76</v>
      </c>
      <c r="D32" t="s">
        <v>62</v>
      </c>
      <c r="E32">
        <v>597.19</v>
      </c>
      <c r="F32" t="s">
        <v>62</v>
      </c>
      <c r="G32">
        <v>472300.35</v>
      </c>
      <c r="H32" t="s">
        <v>61</v>
      </c>
      <c r="I32">
        <v>918664.41</v>
      </c>
      <c r="J32" t="s">
        <v>61</v>
      </c>
      <c r="K32">
        <v>185771.7</v>
      </c>
      <c r="L32" t="s">
        <v>62</v>
      </c>
      <c r="M32">
        <v>310525.6</v>
      </c>
      <c r="N32" t="s">
        <v>62</v>
      </c>
      <c r="O32">
        <v>93.73</v>
      </c>
      <c r="P32" t="s">
        <v>61</v>
      </c>
      <c r="Q32">
        <v>58940.14</v>
      </c>
      <c r="R32" t="s">
        <v>62</v>
      </c>
      <c r="S32">
        <v>1778.52</v>
      </c>
      <c r="T32" t="s">
        <v>62</v>
      </c>
      <c r="U32">
        <v>2335.2</v>
      </c>
      <c r="V32" t="s">
        <v>61</v>
      </c>
      <c r="W32">
        <v>628.51</v>
      </c>
      <c r="X32" t="s">
        <v>62</v>
      </c>
      <c r="Y32">
        <v>460.56</v>
      </c>
      <c r="Z32" t="s">
        <v>61</v>
      </c>
      <c r="AA32">
        <v>1469.09</v>
      </c>
      <c r="AB32" t="s">
        <v>61</v>
      </c>
      <c r="AC32">
        <v>1767.98</v>
      </c>
      <c r="AD32" t="s">
        <v>62</v>
      </c>
      <c r="AE32">
        <v>395299.31</v>
      </c>
      <c r="AF32" t="s">
        <v>61</v>
      </c>
      <c r="AG32">
        <v>1983.47</v>
      </c>
      <c r="AH32" t="s">
        <v>62</v>
      </c>
      <c r="AI32">
        <v>5888.82</v>
      </c>
      <c r="AJ32" t="s">
        <v>63</v>
      </c>
      <c r="AK32">
        <v>2488.63</v>
      </c>
      <c r="AL32" t="s">
        <v>62</v>
      </c>
      <c r="AM32">
        <v>46570.17</v>
      </c>
      <c r="AN32" t="s">
        <v>63</v>
      </c>
      <c r="AO32">
        <v>1701.38</v>
      </c>
      <c r="AP32" t="s">
        <v>62</v>
      </c>
      <c r="AQ32">
        <v>1087.26</v>
      </c>
      <c r="AR32" t="s">
        <v>61</v>
      </c>
      <c r="AS32">
        <v>6814.41</v>
      </c>
      <c r="AT32" t="s">
        <v>62</v>
      </c>
      <c r="AU32">
        <v>966.19</v>
      </c>
      <c r="AV32" t="s">
        <v>62</v>
      </c>
      <c r="AW32">
        <v>749.73</v>
      </c>
      <c r="AX32" t="s">
        <v>61</v>
      </c>
      <c r="AY32">
        <v>2404.37</v>
      </c>
      <c r="AZ32" t="s">
        <v>61</v>
      </c>
      <c r="BA32">
        <v>14727.95</v>
      </c>
      <c r="BB32" t="s">
        <v>62</v>
      </c>
      <c r="BC32">
        <v>110.26</v>
      </c>
      <c r="BD32" t="s">
        <v>62</v>
      </c>
      <c r="BE32">
        <v>438.67</v>
      </c>
      <c r="BF32" t="s">
        <v>62</v>
      </c>
      <c r="BG32">
        <v>153225.36</v>
      </c>
      <c r="BH32" t="s">
        <v>62</v>
      </c>
      <c r="BI32">
        <v>7704.7</v>
      </c>
      <c r="BJ32" t="s">
        <v>61</v>
      </c>
      <c r="BK32">
        <v>943.16</v>
      </c>
      <c r="BL32" t="s">
        <v>61</v>
      </c>
      <c r="BM32">
        <v>2903.41</v>
      </c>
      <c r="BN32" t="s">
        <v>61</v>
      </c>
      <c r="BO32">
        <v>16593.07</v>
      </c>
      <c r="BP32" t="s">
        <v>61</v>
      </c>
      <c r="BQ32">
        <v>882.93</v>
      </c>
      <c r="BR32" t="s">
        <v>61</v>
      </c>
      <c r="BS32">
        <v>466.44</v>
      </c>
      <c r="BT32" t="s">
        <v>62</v>
      </c>
      <c r="BU32">
        <v>459.23</v>
      </c>
      <c r="BV32" t="s">
        <v>62</v>
      </c>
      <c r="BW32">
        <v>3703.52</v>
      </c>
      <c r="BX32" t="s">
        <v>61</v>
      </c>
      <c r="BY32">
        <v>10291.67</v>
      </c>
      <c r="BZ32" t="s">
        <v>62</v>
      </c>
      <c r="CA32">
        <v>570.93</v>
      </c>
      <c r="CB32" t="s">
        <v>62</v>
      </c>
      <c r="CC32">
        <v>536.02</v>
      </c>
      <c r="CD32" t="s">
        <v>61</v>
      </c>
      <c r="CE32">
        <v>830.53</v>
      </c>
      <c r="CF32" t="s">
        <v>62</v>
      </c>
      <c r="CG32">
        <v>895.66</v>
      </c>
      <c r="CH32" t="s">
        <v>62</v>
      </c>
      <c r="CI32">
        <v>225.04</v>
      </c>
      <c r="CJ32" t="s">
        <v>62</v>
      </c>
      <c r="CK32">
        <v>611.29</v>
      </c>
      <c r="CL32" t="s">
        <v>61</v>
      </c>
      <c r="CM32">
        <v>0</v>
      </c>
      <c r="CN32" t="s">
        <v>63</v>
      </c>
      <c r="CO32">
        <v>29</v>
      </c>
      <c r="CP32" t="s">
        <v>64</v>
      </c>
      <c r="CQ32">
        <v>48598.44</v>
      </c>
      <c r="CS32">
        <v>32322.13</v>
      </c>
      <c r="CT32" t="s">
        <v>64</v>
      </c>
      <c r="CU32">
        <v>199192.41</v>
      </c>
      <c r="CW32">
        <v>25362.08</v>
      </c>
      <c r="CY32">
        <v>4273.29</v>
      </c>
      <c r="CZ32" t="s">
        <v>64</v>
      </c>
      <c r="DA32">
        <v>140201.42</v>
      </c>
      <c r="DB32" t="s">
        <v>64</v>
      </c>
      <c r="DC32">
        <v>899.41</v>
      </c>
      <c r="DD32" t="s">
        <v>64</v>
      </c>
      <c r="DE32">
        <v>371.58</v>
      </c>
      <c r="DG32">
        <v>0</v>
      </c>
      <c r="DH32" t="s">
        <v>64</v>
      </c>
      <c r="DI32">
        <v>1075.77</v>
      </c>
      <c r="DK32">
        <v>1768.75</v>
      </c>
      <c r="DM32">
        <v>2504.41</v>
      </c>
      <c r="DO32">
        <v>229500.88</v>
      </c>
      <c r="DQ32">
        <v>9930.26</v>
      </c>
      <c r="DR32" t="s">
        <v>64</v>
      </c>
      <c r="DS32">
        <v>6084.24</v>
      </c>
      <c r="DU32">
        <v>1505977.13</v>
      </c>
      <c r="DW32">
        <v>0</v>
      </c>
      <c r="DX32" t="s">
        <v>64</v>
      </c>
      <c r="DY32">
        <v>566.31</v>
      </c>
      <c r="DZ32" t="s">
        <v>64</v>
      </c>
    </row>
    <row r="33" spans="1:130" ht="12.75">
      <c r="A33">
        <v>31</v>
      </c>
      <c r="B33" t="s">
        <v>61</v>
      </c>
      <c r="C33">
        <v>6588.09</v>
      </c>
      <c r="D33" t="s">
        <v>62</v>
      </c>
      <c r="E33">
        <v>679.58</v>
      </c>
      <c r="F33" t="s">
        <v>62</v>
      </c>
      <c r="G33">
        <v>583399.98</v>
      </c>
      <c r="H33" t="s">
        <v>61</v>
      </c>
      <c r="I33">
        <v>905548.47</v>
      </c>
      <c r="J33" t="s">
        <v>61</v>
      </c>
      <c r="K33">
        <v>207397.59</v>
      </c>
      <c r="M33">
        <v>285939.36</v>
      </c>
      <c r="N33" t="s">
        <v>62</v>
      </c>
      <c r="O33">
        <v>45.12</v>
      </c>
      <c r="P33" t="s">
        <v>62</v>
      </c>
      <c r="Q33">
        <v>58595.87</v>
      </c>
      <c r="R33" t="s">
        <v>62</v>
      </c>
      <c r="S33">
        <v>1823.08</v>
      </c>
      <c r="T33" t="s">
        <v>62</v>
      </c>
      <c r="U33">
        <v>2496.9</v>
      </c>
      <c r="V33" t="s">
        <v>61</v>
      </c>
      <c r="W33">
        <v>635.17</v>
      </c>
      <c r="X33" t="s">
        <v>62</v>
      </c>
      <c r="Y33">
        <v>518.2</v>
      </c>
      <c r="Z33" t="s">
        <v>61</v>
      </c>
      <c r="AA33">
        <v>1567.75</v>
      </c>
      <c r="AC33">
        <v>1910.34</v>
      </c>
      <c r="AD33" t="s">
        <v>62</v>
      </c>
      <c r="AE33">
        <v>10237.19</v>
      </c>
      <c r="AF33" t="s">
        <v>61</v>
      </c>
      <c r="AG33">
        <v>2160.52</v>
      </c>
      <c r="AH33" t="s">
        <v>62</v>
      </c>
      <c r="AI33">
        <v>6409.5</v>
      </c>
      <c r="AJ33" t="s">
        <v>62</v>
      </c>
      <c r="AK33">
        <v>2663.63</v>
      </c>
      <c r="AL33" t="s">
        <v>64</v>
      </c>
      <c r="AM33">
        <v>52210.36</v>
      </c>
      <c r="AN33" t="s">
        <v>61</v>
      </c>
      <c r="AO33">
        <v>1894.94</v>
      </c>
      <c r="AP33" t="s">
        <v>62</v>
      </c>
      <c r="AQ33">
        <v>1162.1</v>
      </c>
      <c r="AS33">
        <v>7372.9</v>
      </c>
      <c r="AT33" t="s">
        <v>64</v>
      </c>
      <c r="AU33">
        <v>1052.03</v>
      </c>
      <c r="AV33" t="s">
        <v>62</v>
      </c>
      <c r="AW33">
        <v>745.11</v>
      </c>
      <c r="AX33" t="s">
        <v>62</v>
      </c>
      <c r="AY33">
        <v>2552.31</v>
      </c>
      <c r="AZ33" t="s">
        <v>61</v>
      </c>
      <c r="BA33">
        <v>15037.73</v>
      </c>
      <c r="BB33" t="s">
        <v>62</v>
      </c>
      <c r="BC33">
        <v>168.84</v>
      </c>
      <c r="BD33" t="s">
        <v>62</v>
      </c>
      <c r="BE33">
        <v>478.55</v>
      </c>
      <c r="BF33" t="s">
        <v>61</v>
      </c>
      <c r="BG33">
        <v>123380.62</v>
      </c>
      <c r="BH33" t="s">
        <v>61</v>
      </c>
      <c r="BI33">
        <v>7725.49</v>
      </c>
      <c r="BJ33" t="s">
        <v>62</v>
      </c>
      <c r="BK33">
        <v>879.14</v>
      </c>
      <c r="BL33" t="s">
        <v>61</v>
      </c>
      <c r="BM33">
        <v>4901.64</v>
      </c>
      <c r="BN33" t="s">
        <v>61</v>
      </c>
      <c r="BO33">
        <v>26268.68</v>
      </c>
      <c r="BP33" t="s">
        <v>61</v>
      </c>
      <c r="BQ33">
        <v>921.58</v>
      </c>
      <c r="BR33" t="s">
        <v>62</v>
      </c>
      <c r="BS33">
        <v>441.96</v>
      </c>
      <c r="BT33" t="s">
        <v>64</v>
      </c>
      <c r="BU33">
        <v>544.72</v>
      </c>
      <c r="BV33" t="s">
        <v>62</v>
      </c>
      <c r="BW33">
        <v>4206</v>
      </c>
      <c r="BX33" t="s">
        <v>61</v>
      </c>
      <c r="BY33">
        <v>11279.95</v>
      </c>
      <c r="BZ33" t="s">
        <v>62</v>
      </c>
      <c r="CA33">
        <v>608.59</v>
      </c>
      <c r="CB33" t="s">
        <v>62</v>
      </c>
      <c r="CC33">
        <v>570.36</v>
      </c>
      <c r="CD33" t="s">
        <v>61</v>
      </c>
      <c r="CE33">
        <v>912.57</v>
      </c>
      <c r="CF33" t="s">
        <v>62</v>
      </c>
      <c r="CG33">
        <v>1005.18</v>
      </c>
      <c r="CH33" t="s">
        <v>62</v>
      </c>
      <c r="CI33">
        <v>223.14</v>
      </c>
      <c r="CJ33" t="s">
        <v>62</v>
      </c>
      <c r="CK33">
        <v>593.95</v>
      </c>
      <c r="CL33" t="s">
        <v>61</v>
      </c>
      <c r="CM33">
        <v>0</v>
      </c>
      <c r="CN33" t="s">
        <v>62</v>
      </c>
      <c r="CO33">
        <v>30</v>
      </c>
      <c r="CP33" t="s">
        <v>62</v>
      </c>
      <c r="CQ33">
        <v>46477.68</v>
      </c>
      <c r="CR33" t="s">
        <v>61</v>
      </c>
      <c r="CS33">
        <v>26997.29</v>
      </c>
      <c r="CT33" t="s">
        <v>62</v>
      </c>
      <c r="CU33">
        <v>253482.99</v>
      </c>
      <c r="CV33" t="s">
        <v>61</v>
      </c>
      <c r="CW33">
        <v>28733.93</v>
      </c>
      <c r="CX33" t="s">
        <v>61</v>
      </c>
      <c r="CY33">
        <v>4136.95</v>
      </c>
      <c r="CZ33" t="s">
        <v>62</v>
      </c>
      <c r="DA33">
        <v>125426.57</v>
      </c>
      <c r="DB33" t="s">
        <v>62</v>
      </c>
      <c r="DC33">
        <v>892.44</v>
      </c>
      <c r="DD33" t="s">
        <v>62</v>
      </c>
      <c r="DE33">
        <v>362.02</v>
      </c>
      <c r="DG33">
        <v>0</v>
      </c>
      <c r="DH33" t="s">
        <v>62</v>
      </c>
      <c r="DI33">
        <v>1087.26</v>
      </c>
      <c r="DJ33" t="s">
        <v>63</v>
      </c>
      <c r="DK33">
        <v>1701.38</v>
      </c>
      <c r="DL33" t="s">
        <v>63</v>
      </c>
      <c r="DM33">
        <v>2488.63</v>
      </c>
      <c r="DN33" t="s">
        <v>62</v>
      </c>
      <c r="DO33">
        <v>214794.14</v>
      </c>
      <c r="DP33" t="s">
        <v>61</v>
      </c>
      <c r="DQ33">
        <v>8229.63</v>
      </c>
      <c r="DR33" t="s">
        <v>62</v>
      </c>
      <c r="DS33">
        <v>5211.69</v>
      </c>
      <c r="DT33" t="s">
        <v>61</v>
      </c>
      <c r="DU33">
        <v>1535084</v>
      </c>
      <c r="DV33" t="s">
        <v>61</v>
      </c>
      <c r="DW33">
        <v>0</v>
      </c>
      <c r="DX33" t="s">
        <v>62</v>
      </c>
      <c r="DY33">
        <v>664.08</v>
      </c>
      <c r="DZ33" t="s">
        <v>63</v>
      </c>
    </row>
    <row r="34" spans="1:130" ht="12.75">
      <c r="A34" t="s">
        <v>103</v>
      </c>
      <c r="B34" t="s">
        <v>63</v>
      </c>
      <c r="C34">
        <v>188580.83</v>
      </c>
      <c r="D34" t="s">
        <v>63</v>
      </c>
      <c r="E34">
        <v>19406.02</v>
      </c>
      <c r="F34" t="s">
        <v>62</v>
      </c>
      <c r="G34">
        <v>16887179.2</v>
      </c>
      <c r="H34" t="s">
        <v>63</v>
      </c>
      <c r="I34">
        <v>29970720.94</v>
      </c>
      <c r="J34" t="s">
        <v>62</v>
      </c>
      <c r="K34">
        <v>5637494.25</v>
      </c>
      <c r="L34" t="s">
        <v>63</v>
      </c>
      <c r="M34">
        <v>11057548.95</v>
      </c>
      <c r="N34" t="s">
        <v>62</v>
      </c>
      <c r="O34">
        <v>17225.43</v>
      </c>
      <c r="P34" t="s">
        <v>62</v>
      </c>
      <c r="Q34">
        <v>393726.11</v>
      </c>
      <c r="R34" t="s">
        <v>62</v>
      </c>
      <c r="S34">
        <v>53644.55</v>
      </c>
      <c r="T34" t="s">
        <v>62</v>
      </c>
      <c r="U34">
        <v>71762.46</v>
      </c>
      <c r="V34" t="s">
        <v>62</v>
      </c>
      <c r="W34">
        <v>18706.93</v>
      </c>
      <c r="X34" t="s">
        <v>62</v>
      </c>
      <c r="Y34">
        <v>24404.87</v>
      </c>
      <c r="Z34" t="s">
        <v>62</v>
      </c>
      <c r="AA34">
        <v>47278.05</v>
      </c>
      <c r="AB34" t="s">
        <v>62</v>
      </c>
      <c r="AC34">
        <v>54871.49</v>
      </c>
      <c r="AD34" t="s">
        <v>63</v>
      </c>
      <c r="AE34" t="s">
        <v>113</v>
      </c>
      <c r="AF34" t="s">
        <v>62</v>
      </c>
      <c r="AG34">
        <v>71000.15</v>
      </c>
      <c r="AH34" t="s">
        <v>62</v>
      </c>
      <c r="AI34">
        <v>178208.32</v>
      </c>
      <c r="AJ34" t="s">
        <v>63</v>
      </c>
      <c r="AK34" t="s">
        <v>114</v>
      </c>
      <c r="AL34" t="s">
        <v>62</v>
      </c>
      <c r="AM34">
        <v>982461.75</v>
      </c>
      <c r="AN34" t="s">
        <v>63</v>
      </c>
      <c r="AO34">
        <v>56697.11</v>
      </c>
      <c r="AP34" t="s">
        <v>62</v>
      </c>
      <c r="AQ34">
        <v>33785.35</v>
      </c>
      <c r="AR34" t="s">
        <v>61</v>
      </c>
      <c r="AS34">
        <v>204058.94</v>
      </c>
      <c r="AT34" t="s">
        <v>62</v>
      </c>
      <c r="AU34">
        <v>31921.66</v>
      </c>
      <c r="AV34" t="s">
        <v>62</v>
      </c>
      <c r="AW34">
        <v>23309.5</v>
      </c>
      <c r="AX34" t="s">
        <v>62</v>
      </c>
      <c r="AY34">
        <v>78982.08</v>
      </c>
      <c r="AZ34" t="s">
        <v>62</v>
      </c>
      <c r="BA34">
        <v>467725.41</v>
      </c>
      <c r="BB34" t="s">
        <v>62</v>
      </c>
      <c r="BC34">
        <v>4482.82</v>
      </c>
      <c r="BD34" t="s">
        <v>62</v>
      </c>
      <c r="BE34">
        <v>13949.5</v>
      </c>
      <c r="BF34" t="s">
        <v>63</v>
      </c>
      <c r="BG34" t="s">
        <v>115</v>
      </c>
      <c r="BH34" t="s">
        <v>62</v>
      </c>
      <c r="BI34">
        <v>227052.39</v>
      </c>
      <c r="BJ34" t="s">
        <v>62</v>
      </c>
      <c r="BK34">
        <v>30130.06</v>
      </c>
      <c r="BL34" t="s">
        <v>62</v>
      </c>
      <c r="BM34">
        <v>153681.35</v>
      </c>
      <c r="BN34" t="s">
        <v>62</v>
      </c>
      <c r="BO34">
        <v>599233.55</v>
      </c>
      <c r="BP34" t="s">
        <v>62</v>
      </c>
      <c r="BQ34">
        <v>28939.61</v>
      </c>
      <c r="BR34" t="s">
        <v>63</v>
      </c>
      <c r="BS34" t="s">
        <v>116</v>
      </c>
      <c r="BT34" t="s">
        <v>62</v>
      </c>
      <c r="BU34">
        <v>15109.05</v>
      </c>
      <c r="BV34" t="s">
        <v>63</v>
      </c>
      <c r="BW34" t="s">
        <v>117</v>
      </c>
      <c r="BX34" t="s">
        <v>62</v>
      </c>
      <c r="BY34">
        <v>313831.81</v>
      </c>
      <c r="BZ34" t="s">
        <v>62</v>
      </c>
      <c r="CA34">
        <v>18736</v>
      </c>
      <c r="CB34" t="s">
        <v>62</v>
      </c>
      <c r="CC34">
        <v>17685.83</v>
      </c>
      <c r="CD34" t="s">
        <v>63</v>
      </c>
      <c r="CE34">
        <v>26936.28</v>
      </c>
      <c r="CF34" t="s">
        <v>62</v>
      </c>
      <c r="CG34">
        <v>30223.98</v>
      </c>
      <c r="CH34" t="s">
        <v>62</v>
      </c>
      <c r="CI34">
        <v>6886.47</v>
      </c>
      <c r="CJ34" t="s">
        <v>62</v>
      </c>
      <c r="CK34">
        <v>18934.1</v>
      </c>
      <c r="CL34" t="s">
        <v>62</v>
      </c>
      <c r="CM34">
        <v>0</v>
      </c>
      <c r="CN34" t="s">
        <v>63</v>
      </c>
      <c r="CO34">
        <v>31</v>
      </c>
      <c r="CP34" t="s">
        <v>62</v>
      </c>
      <c r="CQ34">
        <v>53179.58</v>
      </c>
      <c r="CR34" t="s">
        <v>61</v>
      </c>
      <c r="CS34">
        <v>44935.26</v>
      </c>
      <c r="CT34" t="s">
        <v>62</v>
      </c>
      <c r="CU34">
        <v>150733.27</v>
      </c>
      <c r="CV34" t="s">
        <v>61</v>
      </c>
      <c r="CW34">
        <v>26081.7</v>
      </c>
      <c r="CX34" t="s">
        <v>61</v>
      </c>
      <c r="CY34">
        <v>3854.03</v>
      </c>
      <c r="CZ34" t="s">
        <v>61</v>
      </c>
      <c r="DA34">
        <v>147329.83</v>
      </c>
      <c r="DB34" t="s">
        <v>62</v>
      </c>
      <c r="DC34">
        <v>1013.98</v>
      </c>
      <c r="DD34" t="s">
        <v>62</v>
      </c>
      <c r="DE34">
        <v>418.22</v>
      </c>
      <c r="DG34">
        <v>0</v>
      </c>
      <c r="DH34" t="s">
        <v>62</v>
      </c>
      <c r="DI34">
        <v>1162.1</v>
      </c>
      <c r="DJ34" t="s">
        <v>61</v>
      </c>
      <c r="DK34">
        <v>1894.94</v>
      </c>
      <c r="DL34" t="s">
        <v>62</v>
      </c>
      <c r="DM34">
        <v>2663.63</v>
      </c>
      <c r="DN34" t="s">
        <v>63</v>
      </c>
      <c r="DO34">
        <v>239082.5</v>
      </c>
      <c r="DP34" t="s">
        <v>63</v>
      </c>
      <c r="DQ34">
        <v>8454.27</v>
      </c>
      <c r="DR34" t="s">
        <v>63</v>
      </c>
      <c r="DS34">
        <v>5351.95</v>
      </c>
      <c r="DT34" t="s">
        <v>63</v>
      </c>
      <c r="DU34">
        <v>1655530</v>
      </c>
      <c r="DV34" t="s">
        <v>61</v>
      </c>
      <c r="DW34">
        <v>0</v>
      </c>
      <c r="DX34" t="s">
        <v>63</v>
      </c>
      <c r="DY34">
        <v>365.2</v>
      </c>
      <c r="DZ34" t="s">
        <v>63</v>
      </c>
    </row>
    <row r="35" spans="91:130" ht="12.75">
      <c r="CM35">
        <f>20.52+12.572</f>
        <v>33.092</v>
      </c>
      <c r="CO35" t="s">
        <v>103</v>
      </c>
      <c r="CP35" t="s">
        <v>62</v>
      </c>
      <c r="CQ35">
        <v>1568545.66</v>
      </c>
      <c r="CR35" t="s">
        <v>61</v>
      </c>
      <c r="CS35">
        <v>902834.47</v>
      </c>
      <c r="CT35" t="s">
        <v>62</v>
      </c>
      <c r="CU35">
        <v>5958126.15</v>
      </c>
      <c r="CV35" t="s">
        <v>62</v>
      </c>
      <c r="CW35">
        <v>923648.25</v>
      </c>
      <c r="CX35" t="s">
        <v>61</v>
      </c>
      <c r="CY35">
        <v>129810.27</v>
      </c>
      <c r="CZ35" t="s">
        <v>62</v>
      </c>
      <c r="DA35">
        <v>4408536.52</v>
      </c>
      <c r="DB35" t="s">
        <v>62</v>
      </c>
      <c r="DC35">
        <v>29234.34</v>
      </c>
      <c r="DD35" t="s">
        <v>62</v>
      </c>
      <c r="DE35">
        <v>11991.66</v>
      </c>
      <c r="DF35" t="s">
        <v>64</v>
      </c>
      <c r="DG35">
        <v>0</v>
      </c>
      <c r="DH35" t="s">
        <v>62</v>
      </c>
      <c r="DI35">
        <v>33785.35</v>
      </c>
      <c r="DJ35" t="s">
        <v>63</v>
      </c>
      <c r="DK35">
        <v>56697.11</v>
      </c>
      <c r="DL35" t="s">
        <v>63</v>
      </c>
      <c r="DM35">
        <v>77785.12</v>
      </c>
      <c r="DN35" t="s">
        <v>63</v>
      </c>
      <c r="DO35">
        <v>7118979.56</v>
      </c>
      <c r="DP35" t="s">
        <v>63</v>
      </c>
      <c r="DQ35">
        <v>313281.35</v>
      </c>
      <c r="DR35" t="s">
        <v>63</v>
      </c>
      <c r="DS35">
        <v>634383.01</v>
      </c>
      <c r="DT35" t="s">
        <v>63</v>
      </c>
      <c r="DU35">
        <v>47884751.5</v>
      </c>
      <c r="DV35" t="s">
        <v>61</v>
      </c>
      <c r="DW35">
        <v>0</v>
      </c>
      <c r="DX35" t="s">
        <v>63</v>
      </c>
      <c r="DY35">
        <v>17515.84</v>
      </c>
      <c r="DZ35" t="s">
        <v>63</v>
      </c>
    </row>
    <row r="36" ht="12.75">
      <c r="BQ36">
        <f>BO20+CM20</f>
        <v>23237.35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2016-09-06T06:09:52Z</cp:lastPrinted>
  <dcterms:created xsi:type="dcterms:W3CDTF">2010-01-29T08:37:16Z</dcterms:created>
  <dcterms:modified xsi:type="dcterms:W3CDTF">2016-09-07T11:44:40Z</dcterms:modified>
  <cp:category/>
  <cp:version/>
  <cp:contentType/>
  <cp:contentStatus/>
</cp:coreProperties>
</file>