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'Лист1'!$A$1:$X$29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<sst xmlns="http://schemas.openxmlformats.org/spreadsheetml/2006/main" count="50" uniqueCount="49">
  <si>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</si>
  <si>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</si>
  <si>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</si>
  <si>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</si>
  <si>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</si>
  <si>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</si>
  <si>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</si>
  <si>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</si>
  <si>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</si>
  <si>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</si>
  <si>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</si>
  <si>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</si>
  <si>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</si>
  <si>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</si>
  <si>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</si>
  <si>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</si>
  <si>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</si>
  <si>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</si>
  <si>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</si>
  <si>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</si>
  <si>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</si>
  <si>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</si>
  <si>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</si>
  <si>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</si>
  <si>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</si>
  <si>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</si>
  <si>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</si>
  <si>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</si>
  <si>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</si>
  <si>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</si>
  <si>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</si>
  <si>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</si>
  <si>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</si>
  <si>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</si>
  <si>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</si>
  <si>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</si>
  <si>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</si>
  <si>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</si>
  <si>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</si>
  <si>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</si>
  <si>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</si>
  <si>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В. Опацький</t>
  </si>
  <si>
    <t>Головний інженер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</si>
  <si>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</si>
  <si>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</si>
  <si>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</si>
  <si>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05.09.2016 р.</t>
  </si>
  <si>
    <t>з ГРС-Угринів за період з 01.08.2016 р.  по  31.08.2016 р.</t>
  </si>
  <si>
    <t>Об'єм природного газу, який відповідає даному паспорту ФХП для ГРС-Угринів, у серпні становить  2 079 209м³.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</si>
</sst>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4" fillId="0" borderId="21" xfId="0" applyFont="1" applyBorder="1" applyAlignment="1">
      <alignment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187" fontId="2" fillId="33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tabSelected="1" view="pageBreakPreview" zoomScale="87" zoomScaleSheetLayoutView="87" workbookViewId="0" topLeftCell="G7">
      <selection activeCell="S31" sqref="S3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875" style="0" customWidth="1"/>
    <col min="19" max="19" width="8.00390625" style="0" customWidth="1"/>
    <col min="20" max="20" width="9.125" style="0" customWidth="1"/>
    <col min="21" max="21" width="6.00390625" style="0" customWidth="1"/>
    <col min="22" max="22" width="8.625" style="0" customWidth="1"/>
    <col min="23" max="23" width="7.625" style="0" customWidth="1"/>
    <col min="24" max="24" width="9.625" style="0" customWidth="1"/>
    <col min="25" max="25" width="7.625" style="0" customWidth="1"/>
    <col min="26" max="26" width="10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1"/>
      <c r="W2" s="62"/>
      <c r="X2" s="62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37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2:26" ht="21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4"/>
      <c r="Z7" s="4"/>
    </row>
    <row r="8" spans="2:26" ht="42" customHeight="1">
      <c r="B8" s="59" t="s">
        <v>39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4"/>
      <c r="Z8" s="4"/>
    </row>
    <row r="9" spans="2:26" ht="18" customHeight="1">
      <c r="B9" s="63" t="s">
        <v>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4"/>
      <c r="Z9" s="4"/>
    </row>
    <row r="10" spans="2:28" ht="32.25" customHeight="1">
      <c r="B10" s="50" t="s">
        <v>14</v>
      </c>
      <c r="C10" s="56" t="s">
        <v>31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36" t="s">
        <v>32</v>
      </c>
      <c r="P10" s="37"/>
      <c r="Q10" s="37"/>
      <c r="R10" s="37"/>
      <c r="S10" s="37"/>
      <c r="T10" s="38"/>
      <c r="U10" s="47" t="s">
        <v>29</v>
      </c>
      <c r="V10" s="53" t="s">
        <v>26</v>
      </c>
      <c r="W10" s="53" t="s">
        <v>27</v>
      </c>
      <c r="X10" s="53" t="s">
        <v>28</v>
      </c>
      <c r="Y10" s="4"/>
      <c r="AA10" s="5"/>
      <c r="AB10"/>
    </row>
    <row r="11" spans="2:28" ht="48.75" customHeight="1">
      <c r="B11" s="51"/>
      <c r="C11" s="39" t="s">
        <v>15</v>
      </c>
      <c r="D11" s="39" t="s">
        <v>16</v>
      </c>
      <c r="E11" s="39" t="s">
        <v>17</v>
      </c>
      <c r="F11" s="39" t="s">
        <v>18</v>
      </c>
      <c r="G11" s="39" t="s">
        <v>38</v>
      </c>
      <c r="H11" s="39" t="s">
        <v>19</v>
      </c>
      <c r="I11" s="39" t="s">
        <v>20</v>
      </c>
      <c r="J11" s="39" t="s">
        <v>21</v>
      </c>
      <c r="K11" s="39" t="s">
        <v>22</v>
      </c>
      <c r="L11" s="39" t="s">
        <v>23</v>
      </c>
      <c r="M11" s="39" t="s">
        <v>24</v>
      </c>
      <c r="N11" s="39" t="s">
        <v>25</v>
      </c>
      <c r="O11" s="39" t="s">
        <v>10</v>
      </c>
      <c r="P11" s="42" t="s">
        <v>44</v>
      </c>
      <c r="Q11" s="39" t="s">
        <v>45</v>
      </c>
      <c r="R11" s="42" t="s">
        <v>11</v>
      </c>
      <c r="S11" s="39" t="s">
        <v>12</v>
      </c>
      <c r="T11" s="39" t="s">
        <v>13</v>
      </c>
      <c r="U11" s="48"/>
      <c r="V11" s="54"/>
      <c r="W11" s="54"/>
      <c r="X11" s="54"/>
      <c r="Y11" s="4"/>
      <c r="AA11" s="5"/>
      <c r="AB11"/>
    </row>
    <row r="12" spans="2:28" ht="15.75" customHeight="1">
      <c r="B12" s="5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3"/>
      <c r="Q12" s="40"/>
      <c r="R12" s="43"/>
      <c r="S12" s="40"/>
      <c r="T12" s="40"/>
      <c r="U12" s="48"/>
      <c r="V12" s="54"/>
      <c r="W12" s="54"/>
      <c r="X12" s="54"/>
      <c r="Y12" s="4"/>
      <c r="AA12" s="5"/>
      <c r="AB12"/>
    </row>
    <row r="13" spans="2:28" ht="21" customHeight="1">
      <c r="B13" s="5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4"/>
      <c r="Q13" s="41"/>
      <c r="R13" s="44"/>
      <c r="S13" s="41"/>
      <c r="T13" s="41"/>
      <c r="U13" s="49"/>
      <c r="V13" s="55"/>
      <c r="W13" s="55"/>
      <c r="X13" s="55"/>
      <c r="Y13" s="4"/>
      <c r="AA13" s="5"/>
      <c r="AB13"/>
    </row>
    <row r="14" spans="2:27" s="7" customFormat="1" ht="12.75" customHeight="1">
      <c r="B14" s="24">
        <v>1</v>
      </c>
      <c r="C14" s="27">
        <v>92.2338</v>
      </c>
      <c r="D14" s="27">
        <v>3.6627</v>
      </c>
      <c r="E14" s="27">
        <v>1.5221</v>
      </c>
      <c r="F14" s="27">
        <v>0.262</v>
      </c>
      <c r="G14" s="27">
        <v>0.4783</v>
      </c>
      <c r="H14" s="27">
        <v>0.0006</v>
      </c>
      <c r="I14" s="27">
        <v>0.1307</v>
      </c>
      <c r="J14" s="27">
        <v>0.1128</v>
      </c>
      <c r="K14" s="27">
        <v>0.1499</v>
      </c>
      <c r="L14" s="27">
        <v>0.0045</v>
      </c>
      <c r="M14" s="27">
        <v>0.7608</v>
      </c>
      <c r="N14" s="27">
        <v>0.6818</v>
      </c>
      <c r="O14" s="29">
        <v>0.7425</v>
      </c>
      <c r="P14" s="29">
        <v>39.5462</v>
      </c>
      <c r="Q14" s="31">
        <f>P14*1000/4.1868</f>
        <v>9445.44759721028</v>
      </c>
      <c r="R14" s="29">
        <v>35.7181</v>
      </c>
      <c r="S14" s="31">
        <f>R14*1000/4.1868</f>
        <v>8531.121620330563</v>
      </c>
      <c r="T14" s="29">
        <v>50.3667</v>
      </c>
      <c r="U14" s="32"/>
      <c r="V14" s="64"/>
      <c r="W14" s="65"/>
      <c r="X14" s="65"/>
      <c r="Z14" s="26">
        <f aca="true" t="shared" si="0" ref="Z14:Z22">SUM(C14:N14)</f>
        <v>100</v>
      </c>
      <c r="AA14" s="8" t="str">
        <f>IF(Z14=100,"ОК"," ")</f>
        <v>ОК</v>
      </c>
    </row>
    <row r="15" spans="2:27" s="7" customFormat="1" ht="12.75" customHeight="1">
      <c r="B15" s="24">
        <v>4</v>
      </c>
      <c r="C15" s="27">
        <v>92.0573</v>
      </c>
      <c r="D15" s="27">
        <v>3.7021</v>
      </c>
      <c r="E15" s="27">
        <v>1.5523</v>
      </c>
      <c r="F15" s="27">
        <v>0.2763</v>
      </c>
      <c r="G15" s="27">
        <v>0.4885</v>
      </c>
      <c r="H15" s="27">
        <v>0.0018</v>
      </c>
      <c r="I15" s="27">
        <v>0.1479</v>
      </c>
      <c r="J15" s="27">
        <v>0.1309</v>
      </c>
      <c r="K15" s="27">
        <v>0.24</v>
      </c>
      <c r="L15" s="27">
        <v>0.0037</v>
      </c>
      <c r="M15" s="27">
        <v>0.5958</v>
      </c>
      <c r="N15" s="27">
        <v>0.8034</v>
      </c>
      <c r="O15" s="29">
        <v>0.7476</v>
      </c>
      <c r="P15" s="29">
        <v>39.7766</v>
      </c>
      <c r="Q15" s="31">
        <f>P15*1000/4.1868</f>
        <v>9500.477691793256</v>
      </c>
      <c r="R15" s="29">
        <v>35.9324</v>
      </c>
      <c r="S15" s="31">
        <f>R15*1000/4.1868</f>
        <v>8582.306295977836</v>
      </c>
      <c r="T15" s="30">
        <v>50.4863</v>
      </c>
      <c r="U15" s="32"/>
      <c r="V15" s="66"/>
      <c r="W15" s="65"/>
      <c r="X15" s="65"/>
      <c r="Z15" s="26">
        <f t="shared" si="0"/>
        <v>100</v>
      </c>
      <c r="AA15" s="8" t="str">
        <f aca="true" t="shared" si="1" ref="AA15:AA22">IF(Z15=100,"ОК"," ")</f>
        <v>ОК</v>
      </c>
    </row>
    <row r="16" spans="2:27" s="7" customFormat="1" ht="12.75" customHeight="1">
      <c r="B16" s="24">
        <v>8</v>
      </c>
      <c r="C16" s="27">
        <v>92.0146</v>
      </c>
      <c r="D16" s="27">
        <v>3.4719</v>
      </c>
      <c r="E16" s="27">
        <v>1.5753</v>
      </c>
      <c r="F16" s="27">
        <v>0.2744</v>
      </c>
      <c r="G16" s="27">
        <v>0.5013</v>
      </c>
      <c r="H16" s="27">
        <v>0.0018</v>
      </c>
      <c r="I16" s="27">
        <v>0.1508</v>
      </c>
      <c r="J16" s="27">
        <v>0.1238</v>
      </c>
      <c r="K16" s="27">
        <v>0.248</v>
      </c>
      <c r="L16" s="27">
        <v>0.0042</v>
      </c>
      <c r="M16" s="27">
        <v>0.8854</v>
      </c>
      <c r="N16" s="27">
        <v>0.7485</v>
      </c>
      <c r="O16" s="29">
        <v>0.7477</v>
      </c>
      <c r="P16" s="29">
        <v>39.6524</v>
      </c>
      <c r="Q16" s="31">
        <f aca="true" t="shared" si="2" ref="Q16:Q22">P16*1000/4.1868</f>
        <v>9470.81303143212</v>
      </c>
      <c r="R16" s="29">
        <v>35.8193</v>
      </c>
      <c r="S16" s="31">
        <f aca="true" t="shared" si="3" ref="S16:S22">R16*1000/4.1868</f>
        <v>8555.292825069264</v>
      </c>
      <c r="T16" s="30">
        <v>50.3272</v>
      </c>
      <c r="U16" s="32"/>
      <c r="V16" s="67"/>
      <c r="W16" s="65"/>
      <c r="X16" s="65"/>
      <c r="Z16" s="26">
        <f t="shared" si="0"/>
        <v>100.00000000000003</v>
      </c>
      <c r="AA16" s="8" t="str">
        <f t="shared" si="1"/>
        <v>ОК</v>
      </c>
    </row>
    <row r="17" spans="2:27" s="7" customFormat="1" ht="12.75" customHeight="1">
      <c r="B17" s="24">
        <v>11</v>
      </c>
      <c r="C17" s="27">
        <v>92.5993</v>
      </c>
      <c r="D17" s="27">
        <v>3.4315</v>
      </c>
      <c r="E17" s="27">
        <v>0.8925</v>
      </c>
      <c r="F17" s="27">
        <v>0.1512</v>
      </c>
      <c r="G17" s="27">
        <v>0.2607</v>
      </c>
      <c r="H17" s="27">
        <v>0.001</v>
      </c>
      <c r="I17" s="27">
        <v>0.0829</v>
      </c>
      <c r="J17" s="27">
        <v>0.0768</v>
      </c>
      <c r="K17" s="27">
        <v>0.241</v>
      </c>
      <c r="L17" s="27">
        <v>0.0047</v>
      </c>
      <c r="M17" s="27">
        <v>1.425</v>
      </c>
      <c r="N17" s="27">
        <v>0.8334</v>
      </c>
      <c r="O17" s="29">
        <v>0.7338</v>
      </c>
      <c r="P17" s="29">
        <v>38.5878</v>
      </c>
      <c r="Q17" s="31">
        <f t="shared" si="2"/>
        <v>9216.537689882489</v>
      </c>
      <c r="R17" s="29">
        <v>34.8335</v>
      </c>
      <c r="S17" s="31">
        <f t="shared" si="3"/>
        <v>8319.83854017388</v>
      </c>
      <c r="T17" s="30">
        <v>49.4385</v>
      </c>
      <c r="U17" s="32"/>
      <c r="V17" s="67" t="s">
        <v>36</v>
      </c>
      <c r="W17" s="65">
        <v>0.176</v>
      </c>
      <c r="X17" s="65">
        <v>0.038</v>
      </c>
      <c r="Z17" s="26">
        <f t="shared" si="0"/>
        <v>100</v>
      </c>
      <c r="AA17" s="8" t="str">
        <f t="shared" si="1"/>
        <v>ОК</v>
      </c>
    </row>
    <row r="18" spans="2:27" s="7" customFormat="1" ht="12.75" customHeight="1">
      <c r="B18" s="24">
        <v>15</v>
      </c>
      <c r="C18" s="27">
        <v>92.9516</v>
      </c>
      <c r="D18" s="27">
        <v>3.9815</v>
      </c>
      <c r="E18" s="27">
        <v>0.577</v>
      </c>
      <c r="F18" s="27">
        <v>0.1033</v>
      </c>
      <c r="G18" s="27">
        <v>0.182</v>
      </c>
      <c r="H18" s="27">
        <v>0.001</v>
      </c>
      <c r="I18" s="27">
        <v>0.0699</v>
      </c>
      <c r="J18" s="27">
        <v>0.0704</v>
      </c>
      <c r="K18" s="27">
        <v>0.2342</v>
      </c>
      <c r="L18" s="27">
        <v>0.0044</v>
      </c>
      <c r="M18" s="27">
        <v>0.986</v>
      </c>
      <c r="N18" s="27">
        <v>0.8387</v>
      </c>
      <c r="O18" s="29">
        <v>0.7283</v>
      </c>
      <c r="P18" s="29">
        <v>38.5923</v>
      </c>
      <c r="Q18" s="31">
        <f t="shared" si="2"/>
        <v>9217.612496417312</v>
      </c>
      <c r="R18" s="29">
        <v>34.8325</v>
      </c>
      <c r="S18" s="31">
        <f t="shared" si="3"/>
        <v>8319.599694277253</v>
      </c>
      <c r="T18" s="30">
        <v>49.6298</v>
      </c>
      <c r="U18" s="32"/>
      <c r="V18" s="66"/>
      <c r="W18" s="65"/>
      <c r="X18" s="65"/>
      <c r="Z18" s="26">
        <f t="shared" si="0"/>
        <v>100.00000000000003</v>
      </c>
      <c r="AA18" s="8" t="str">
        <f t="shared" si="1"/>
        <v>ОК</v>
      </c>
    </row>
    <row r="19" spans="2:27" s="7" customFormat="1" ht="12.75" customHeight="1">
      <c r="B19" s="24">
        <v>18</v>
      </c>
      <c r="C19" s="27">
        <v>93.6649</v>
      </c>
      <c r="D19" s="27">
        <v>3.247</v>
      </c>
      <c r="E19" s="27">
        <v>0.6681</v>
      </c>
      <c r="F19" s="27">
        <v>0.1225</v>
      </c>
      <c r="G19" s="27">
        <v>0.2173</v>
      </c>
      <c r="H19" s="27">
        <v>0.0013</v>
      </c>
      <c r="I19" s="27">
        <v>0.0816</v>
      </c>
      <c r="J19" s="27">
        <v>0.0782</v>
      </c>
      <c r="K19" s="27">
        <v>0.1931</v>
      </c>
      <c r="L19" s="27">
        <v>0.0046</v>
      </c>
      <c r="M19" s="27">
        <v>1.0958</v>
      </c>
      <c r="N19" s="27">
        <v>0.6256</v>
      </c>
      <c r="O19" s="29">
        <v>0.7233</v>
      </c>
      <c r="P19" s="29">
        <v>38.4847</v>
      </c>
      <c r="Q19" s="31">
        <f t="shared" si="2"/>
        <v>9191.912677940192</v>
      </c>
      <c r="R19" s="29">
        <v>34.7308</v>
      </c>
      <c r="S19" s="31">
        <f t="shared" si="3"/>
        <v>8295.309066590236</v>
      </c>
      <c r="T19" s="29">
        <v>49.6612</v>
      </c>
      <c r="U19" s="32"/>
      <c r="V19" s="68"/>
      <c r="W19" s="65"/>
      <c r="X19" s="65"/>
      <c r="Z19" s="26">
        <f t="shared" si="0"/>
        <v>99.99999999999999</v>
      </c>
      <c r="AA19" s="8" t="str">
        <f t="shared" si="1"/>
        <v>ОК</v>
      </c>
    </row>
    <row r="20" spans="2:27" s="7" customFormat="1" ht="12.75" customHeight="1">
      <c r="B20" s="24">
        <v>22</v>
      </c>
      <c r="C20" s="30">
        <v>93.6231</v>
      </c>
      <c r="D20" s="27">
        <v>3.1764</v>
      </c>
      <c r="E20" s="27">
        <v>0.8233</v>
      </c>
      <c r="F20" s="27">
        <v>0.1588</v>
      </c>
      <c r="G20" s="27">
        <v>0.2846</v>
      </c>
      <c r="H20" s="27">
        <v>0.0017</v>
      </c>
      <c r="I20" s="27">
        <v>0.0998</v>
      </c>
      <c r="J20" s="27">
        <v>0.0926</v>
      </c>
      <c r="K20" s="27">
        <v>0.2112</v>
      </c>
      <c r="L20" s="27">
        <v>0.0044</v>
      </c>
      <c r="M20" s="27">
        <v>0.9957</v>
      </c>
      <c r="N20" s="27">
        <v>0.5284</v>
      </c>
      <c r="O20" s="29">
        <v>0.7262</v>
      </c>
      <c r="P20" s="29">
        <v>38.7723</v>
      </c>
      <c r="Q20" s="31">
        <f t="shared" si="2"/>
        <v>9260.604757810263</v>
      </c>
      <c r="R20" s="29">
        <v>34.9967</v>
      </c>
      <c r="S20" s="31">
        <f t="shared" si="3"/>
        <v>8358.818190503487</v>
      </c>
      <c r="T20" s="29">
        <v>49.9322</v>
      </c>
      <c r="U20" s="32"/>
      <c r="V20" s="68"/>
      <c r="W20" s="65"/>
      <c r="X20" s="65"/>
      <c r="Z20" s="26">
        <f t="shared" si="0"/>
        <v>100.00000000000001</v>
      </c>
      <c r="AA20" s="8" t="str">
        <f t="shared" si="1"/>
        <v>ОК</v>
      </c>
    </row>
    <row r="21" spans="2:27" s="7" customFormat="1" ht="12.75" customHeight="1">
      <c r="B21" s="24">
        <v>25</v>
      </c>
      <c r="C21" s="27">
        <v>93.5627</v>
      </c>
      <c r="D21" s="27">
        <v>3.4429</v>
      </c>
      <c r="E21" s="27">
        <v>0.6706</v>
      </c>
      <c r="F21" s="27">
        <v>0.1263</v>
      </c>
      <c r="G21" s="27">
        <v>0.2258</v>
      </c>
      <c r="H21" s="27">
        <v>0.0012</v>
      </c>
      <c r="I21" s="27">
        <v>0.0909</v>
      </c>
      <c r="J21" s="27">
        <v>0.0912</v>
      </c>
      <c r="K21" s="27">
        <v>0.2078</v>
      </c>
      <c r="L21" s="27">
        <v>0.0045</v>
      </c>
      <c r="M21" s="27">
        <v>0.9655</v>
      </c>
      <c r="N21" s="27">
        <v>0.6106</v>
      </c>
      <c r="O21" s="29">
        <v>0.7248</v>
      </c>
      <c r="P21" s="29">
        <v>38.6504</v>
      </c>
      <c r="Q21" s="31">
        <f t="shared" si="2"/>
        <v>9231.489443011367</v>
      </c>
      <c r="R21" s="29">
        <v>34.8837</v>
      </c>
      <c r="S21" s="31">
        <f t="shared" si="3"/>
        <v>8331.82860418458</v>
      </c>
      <c r="T21" s="30">
        <v>49.8225</v>
      </c>
      <c r="U21" s="32"/>
      <c r="V21" s="69"/>
      <c r="W21" s="65"/>
      <c r="X21" s="65"/>
      <c r="Z21" s="26">
        <f t="shared" si="0"/>
        <v>100.00000000000001</v>
      </c>
      <c r="AA21" s="8" t="str">
        <f t="shared" si="1"/>
        <v>ОК</v>
      </c>
    </row>
    <row r="22" spans="2:27" s="7" customFormat="1" ht="12.75" customHeight="1">
      <c r="B22" s="25">
        <v>29</v>
      </c>
      <c r="C22" s="27">
        <v>91.8589</v>
      </c>
      <c r="D22" s="27">
        <v>3.6443</v>
      </c>
      <c r="E22" s="27">
        <v>1.6417</v>
      </c>
      <c r="F22" s="27">
        <v>0.2749</v>
      </c>
      <c r="G22" s="27">
        <v>0.4502</v>
      </c>
      <c r="H22" s="27">
        <v>0.0012</v>
      </c>
      <c r="I22" s="27">
        <v>0.1098</v>
      </c>
      <c r="J22" s="27">
        <v>0.0882</v>
      </c>
      <c r="K22" s="27">
        <v>0.1685</v>
      </c>
      <c r="L22" s="27">
        <v>0.0041</v>
      </c>
      <c r="M22" s="27">
        <v>0.852</v>
      </c>
      <c r="N22" s="27">
        <v>0.9062</v>
      </c>
      <c r="O22" s="29">
        <v>0.7461</v>
      </c>
      <c r="P22" s="27">
        <v>39.4541</v>
      </c>
      <c r="Q22" s="31">
        <f t="shared" si="2"/>
        <v>9423.449890130887</v>
      </c>
      <c r="R22" s="27">
        <v>35.6359</v>
      </c>
      <c r="S22" s="31">
        <f t="shared" si="3"/>
        <v>8511.488487627783</v>
      </c>
      <c r="T22" s="28">
        <v>50.1283</v>
      </c>
      <c r="U22" s="30"/>
      <c r="V22" s="70"/>
      <c r="W22" s="65"/>
      <c r="X22" s="71"/>
      <c r="Z22" s="26">
        <f t="shared" si="0"/>
        <v>100</v>
      </c>
      <c r="AA22" s="8" t="str">
        <f t="shared" si="1"/>
        <v>ОК</v>
      </c>
    </row>
    <row r="23" spans="2:27" s="33" customFormat="1" ht="12.75" customHeight="1">
      <c r="B23" s="46" t="s">
        <v>48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18"/>
      <c r="Z23" s="34"/>
      <c r="AA23" s="35"/>
    </row>
    <row r="24" spans="3:23" ht="12.75" customHeight="1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3:23" ht="12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7"/>
      <c r="T25" s="17"/>
      <c r="U25" s="17"/>
      <c r="V25" s="17"/>
      <c r="W25" s="17"/>
    </row>
    <row r="26" spans="3:20" ht="12.75" customHeight="1">
      <c r="C26" s="21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 t="s">
        <v>41</v>
      </c>
      <c r="N26" s="19"/>
      <c r="O26" s="19"/>
      <c r="P26" s="19"/>
      <c r="Q26" s="19"/>
      <c r="R26" s="19"/>
      <c r="S26" s="19"/>
      <c r="T26" s="19" t="s">
        <v>46</v>
      </c>
    </row>
    <row r="27" spans="3:21" ht="12.75" customHeight="1">
      <c r="C27" s="1"/>
      <c r="L27" s="2"/>
      <c r="N27" s="2"/>
      <c r="T27" s="2"/>
      <c r="U27" s="2"/>
    </row>
    <row r="28" spans="3:20" ht="18" customHeight="1">
      <c r="C28" s="21" t="s">
        <v>40</v>
      </c>
      <c r="D28" s="22"/>
      <c r="E28" s="22"/>
      <c r="F28" s="22"/>
      <c r="G28" s="22"/>
      <c r="H28" s="22"/>
      <c r="I28" s="22"/>
      <c r="J28" s="22"/>
      <c r="K28" s="22"/>
      <c r="L28" s="22"/>
      <c r="M28" s="22" t="s">
        <v>43</v>
      </c>
      <c r="N28" s="22"/>
      <c r="O28" s="22"/>
      <c r="P28" s="22"/>
      <c r="Q28" s="22"/>
      <c r="R28" s="22"/>
      <c r="S28" s="22"/>
      <c r="T28" s="22" t="s">
        <v>46</v>
      </c>
    </row>
    <row r="29" spans="3:21" ht="12.75">
      <c r="C29" s="1"/>
      <c r="L29" s="2"/>
      <c r="N29" s="2"/>
      <c r="T29" s="2"/>
      <c r="U29" s="2"/>
    </row>
    <row r="31" spans="3:2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</sheetData>
  <sheetProtection/>
  <mergeCells count="32">
    <mergeCell ref="B6:Z6"/>
    <mergeCell ref="E11:E13"/>
    <mergeCell ref="F11:F13"/>
    <mergeCell ref="V2:X2"/>
    <mergeCell ref="B7:X7"/>
    <mergeCell ref="B9:X9"/>
    <mergeCell ref="D11:D13"/>
    <mergeCell ref="C11:C13"/>
    <mergeCell ref="K11:K13"/>
    <mergeCell ref="B8:X8"/>
    <mergeCell ref="T11:T13"/>
    <mergeCell ref="N11:N13"/>
    <mergeCell ref="G11:G13"/>
    <mergeCell ref="S11:S13"/>
    <mergeCell ref="W10:W13"/>
    <mergeCell ref="X10:X13"/>
    <mergeCell ref="C24:W24"/>
    <mergeCell ref="B23:W23"/>
    <mergeCell ref="U10:U13"/>
    <mergeCell ref="B10:B13"/>
    <mergeCell ref="H11:H13"/>
    <mergeCell ref="J11:J13"/>
    <mergeCell ref="L11:L13"/>
    <mergeCell ref="V10:V13"/>
    <mergeCell ref="R11:R13"/>
    <mergeCell ref="C10:N10"/>
    <mergeCell ref="O10:T10"/>
    <mergeCell ref="O11:O13"/>
    <mergeCell ref="I11:I13"/>
    <mergeCell ref="M11:M13"/>
    <mergeCell ref="P11:P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2016-09-05T06:16:46Z</cp:lastPrinted>
  <dcterms:created xsi:type="dcterms:W3CDTF">2010-01-29T08:37:16Z</dcterms:created>
  <dcterms:modified xsi:type="dcterms:W3CDTF">2016-09-05T06:17:16Z</dcterms:modified>
  <cp:category/>
  <cp:version/>
  <cp:contentType/>
  <cp:contentStatus/>
</cp:coreProperties>
</file>