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<sst xmlns="http://schemas.openxmlformats.org/spreadsheetml/2006/main" count="50" uniqueCount="49">
  <si>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</si>
  <si>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</si>
  <si>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</si>
  <si>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</si>
  <si>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</si>
  <si>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</si>
  <si>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</si>
  <si>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</si>
  <si>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</si>
  <si>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</si>
  <si>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</si>
  <si>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</si>
  <si>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</si>
  <si>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</si>
  <si>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</si>
  <si>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</si>
  <si>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</si>
  <si>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</si>
  <si>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</si>
  <si>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</si>
  <si>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</si>
  <si>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</si>
  <si>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</si>
  <si>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</si>
  <si>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</si>
  <si>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</si>
  <si>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</si>
  <si>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</si>
  <si>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</si>
  <si>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</si>
  <si>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</si>
  <si>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</si>
  <si>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</si>
  <si>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</si>
  <si>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</si>
  <si>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</si>
  <si>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</si>
  <si>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</si>
  <si>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</si>
  <si>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</si>
  <si>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Хімік  ВХАЛ Богородчанського ЛВУМГ</t>
  </si>
  <si>
    <t>В. Опацький</t>
  </si>
  <si>
    <t>Головний інженер  Богородчанського ЛВУМГ</t>
  </si>
  <si>
    <t>з газопроводу "Союз" за період з 01.08.2016 р.  по  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</si>
  <si>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</si>
  <si>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</si>
  <si>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Н.Сапіжак</t>
  </si>
  <si>
    <t>05.09.2016 р.</t>
  </si>
  <si>
    <t>Об'єм природного газу, який відповідає даному паспорту ФХП для вказаних ГРС, у серпні становить  76 316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</si>
</sst>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8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1" zoomScaleSheetLayoutView="81" workbookViewId="0" topLeftCell="C1">
      <selection activeCell="J21" sqref="J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7" width="7.125" style="0" customWidth="1"/>
    <col min="18" max="18" width="7.875" style="0" customWidth="1"/>
    <col min="19" max="19" width="7.625" style="0" customWidth="1"/>
    <col min="20" max="20" width="8.50390625" style="0" customWidth="1"/>
    <col min="21" max="21" width="6.00390625" style="0" customWidth="1"/>
    <col min="22" max="22" width="9.50390625" style="0" customWidth="1"/>
    <col min="23" max="23" width="9.00390625" style="0" customWidth="1"/>
    <col min="24" max="24" width="9.625" style="0" customWidth="1"/>
    <col min="25" max="25" width="7.625" style="0" customWidth="1"/>
    <col min="28" max="28" width="9.1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34</v>
      </c>
      <c r="C2" s="8"/>
      <c r="D2" s="8"/>
      <c r="E2" s="8"/>
      <c r="F2" s="8"/>
      <c r="G2" s="8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37"/>
      <c r="W2" s="38"/>
      <c r="X2" s="38"/>
      <c r="Y2" s="4"/>
      <c r="Z2" s="4"/>
    </row>
    <row r="3" spans="2:26" ht="12.75">
      <c r="B3" s="8" t="s">
        <v>33</v>
      </c>
      <c r="C3" s="8"/>
      <c r="D3" s="8"/>
      <c r="E3" s="8"/>
      <c r="F3" s="8"/>
      <c r="G3" s="8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37</v>
      </c>
      <c r="C5" s="8"/>
      <c r="D5" s="8"/>
      <c r="E5" s="8"/>
      <c r="F5" s="8"/>
      <c r="G5" s="8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1" t="s">
        <v>30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2:26" ht="21.75" customHeight="1">
      <c r="B7" s="39" t="s">
        <v>35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"/>
      <c r="Z7" s="4"/>
    </row>
    <row r="8" spans="2:26" ht="42" customHeight="1">
      <c r="B8" s="39" t="s">
        <v>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"/>
      <c r="Z8" s="4"/>
    </row>
    <row r="9" spans="2:26" ht="18" customHeight="1">
      <c r="B9" s="40" t="s">
        <v>43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"/>
      <c r="Z9" s="4"/>
    </row>
    <row r="10" spans="2:27" ht="32.25" customHeight="1">
      <c r="B10" s="53" t="s">
        <v>14</v>
      </c>
      <c r="C10" s="59" t="s">
        <v>31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42" t="s">
        <v>32</v>
      </c>
      <c r="P10" s="43"/>
      <c r="Q10" s="43"/>
      <c r="R10" s="43"/>
      <c r="S10" s="43"/>
      <c r="T10" s="44"/>
      <c r="U10" s="50" t="s">
        <v>29</v>
      </c>
      <c r="V10" s="45" t="s">
        <v>26</v>
      </c>
      <c r="W10" s="45" t="s">
        <v>27</v>
      </c>
      <c r="X10" s="45" t="s">
        <v>28</v>
      </c>
      <c r="Y10" s="4"/>
      <c r="AA10" s="7"/>
    </row>
    <row r="11" spans="2:27" ht="48.75" customHeight="1">
      <c r="B11" s="54"/>
      <c r="C11" s="34" t="s">
        <v>15</v>
      </c>
      <c r="D11" s="34" t="s">
        <v>16</v>
      </c>
      <c r="E11" s="34" t="s">
        <v>17</v>
      </c>
      <c r="F11" s="34" t="s">
        <v>18</v>
      </c>
      <c r="G11" s="34" t="s">
        <v>38</v>
      </c>
      <c r="H11" s="34" t="s">
        <v>19</v>
      </c>
      <c r="I11" s="34" t="s">
        <v>20</v>
      </c>
      <c r="J11" s="34" t="s">
        <v>21</v>
      </c>
      <c r="K11" s="34" t="s">
        <v>22</v>
      </c>
      <c r="L11" s="34" t="s">
        <v>23</v>
      </c>
      <c r="M11" s="34" t="s">
        <v>24</v>
      </c>
      <c r="N11" s="34" t="s">
        <v>25</v>
      </c>
      <c r="O11" s="34" t="s">
        <v>10</v>
      </c>
      <c r="P11" s="56" t="s">
        <v>44</v>
      </c>
      <c r="Q11" s="34" t="s">
        <v>45</v>
      </c>
      <c r="R11" s="56" t="s">
        <v>11</v>
      </c>
      <c r="S11" s="34" t="s">
        <v>12</v>
      </c>
      <c r="T11" s="34" t="s">
        <v>13</v>
      </c>
      <c r="U11" s="51"/>
      <c r="V11" s="46"/>
      <c r="W11" s="46"/>
      <c r="X11" s="46"/>
      <c r="Y11" s="4"/>
      <c r="AA11" s="7"/>
    </row>
    <row r="12" spans="2:28" ht="15.75" customHeight="1">
      <c r="B12" s="5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57"/>
      <c r="Q12" s="35"/>
      <c r="R12" s="57"/>
      <c r="S12" s="35"/>
      <c r="T12" s="35"/>
      <c r="U12" s="51"/>
      <c r="V12" s="46"/>
      <c r="W12" s="46"/>
      <c r="X12" s="46"/>
      <c r="Y12" s="4"/>
      <c r="AA12" s="7"/>
      <c r="AB12"/>
    </row>
    <row r="13" spans="2:28" ht="21" customHeight="1">
      <c r="B13" s="5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58"/>
      <c r="Q13" s="36"/>
      <c r="R13" s="58"/>
      <c r="S13" s="36"/>
      <c r="T13" s="36"/>
      <c r="U13" s="52"/>
      <c r="V13" s="47"/>
      <c r="W13" s="47"/>
      <c r="X13" s="47"/>
      <c r="Y13" s="4"/>
      <c r="AA13" s="7"/>
      <c r="AB13"/>
    </row>
    <row r="14" spans="2:27" s="9" customFormat="1" ht="12.75" customHeight="1">
      <c r="B14" s="26">
        <v>1</v>
      </c>
      <c r="C14" s="28">
        <v>94.9656</v>
      </c>
      <c r="D14" s="28">
        <v>2.8281</v>
      </c>
      <c r="E14" s="28">
        <v>0.9494</v>
      </c>
      <c r="F14" s="28">
        <v>0.1544</v>
      </c>
      <c r="G14" s="28">
        <v>0.1559</v>
      </c>
      <c r="H14" s="28">
        <v>0.0012</v>
      </c>
      <c r="I14" s="28">
        <v>0.031</v>
      </c>
      <c r="J14" s="28">
        <v>0.0222</v>
      </c>
      <c r="K14" s="28">
        <v>0.0123</v>
      </c>
      <c r="L14" s="28">
        <v>0.0045</v>
      </c>
      <c r="M14" s="28">
        <v>0.6679</v>
      </c>
      <c r="N14" s="28">
        <v>0.2075</v>
      </c>
      <c r="O14" s="28">
        <v>0.7088</v>
      </c>
      <c r="P14" s="28">
        <v>38.4444</v>
      </c>
      <c r="Q14" s="32">
        <f>P14*1000/4.1868</f>
        <v>9182.287188306105</v>
      </c>
      <c r="R14" s="28">
        <v>34.683</v>
      </c>
      <c r="S14" s="32">
        <f>R14*1000/4.1868</f>
        <v>8283.892232731441</v>
      </c>
      <c r="T14" s="29">
        <v>50.1142</v>
      </c>
      <c r="U14" s="29">
        <v>-8.2</v>
      </c>
      <c r="V14" s="62"/>
      <c r="W14" s="63"/>
      <c r="X14" s="63"/>
      <c r="Z14" s="27">
        <f>SUM(C14:N14)</f>
        <v>99.99999999999999</v>
      </c>
      <c r="AA14" s="10" t="str">
        <f>IF(Z14=100,"ОК"," ")</f>
        <v>ОК</v>
      </c>
    </row>
    <row r="15" spans="2:27" s="9" customFormat="1" ht="12.75" customHeight="1">
      <c r="B15" s="26">
        <v>8</v>
      </c>
      <c r="C15" s="28">
        <v>95.1139</v>
      </c>
      <c r="D15" s="28">
        <v>2.7486</v>
      </c>
      <c r="E15" s="28">
        <v>0.9077</v>
      </c>
      <c r="F15" s="28">
        <v>0.1424</v>
      </c>
      <c r="G15" s="28">
        <v>0.1429</v>
      </c>
      <c r="H15" s="28">
        <v>0.001</v>
      </c>
      <c r="I15" s="28">
        <v>0.0269</v>
      </c>
      <c r="J15" s="28">
        <v>0.0192</v>
      </c>
      <c r="K15" s="28">
        <v>0.0084</v>
      </c>
      <c r="L15" s="28">
        <v>0.0039</v>
      </c>
      <c r="M15" s="28">
        <v>0.6851</v>
      </c>
      <c r="N15" s="28">
        <v>0.2</v>
      </c>
      <c r="O15" s="28">
        <v>0.7071</v>
      </c>
      <c r="P15" s="28">
        <v>38.3611</v>
      </c>
      <c r="Q15" s="32">
        <f>P15*1000/4.1868</f>
        <v>9162.391325117034</v>
      </c>
      <c r="R15" s="28">
        <v>34.6054</v>
      </c>
      <c r="S15" s="32">
        <f>R15*1000/4.1868</f>
        <v>8265.357791153148</v>
      </c>
      <c r="T15" s="28">
        <v>50.0653</v>
      </c>
      <c r="U15" s="29">
        <v>-14.8</v>
      </c>
      <c r="V15" s="64" t="s">
        <v>36</v>
      </c>
      <c r="W15" s="63">
        <v>0.184</v>
      </c>
      <c r="X15" s="63">
        <v>0.066</v>
      </c>
      <c r="Z15" s="27">
        <f>SUM(C15:N15)</f>
        <v>100</v>
      </c>
      <c r="AA15" s="10" t="str">
        <f>IF(Z15=100,"ОК"," ")</f>
        <v>ОК</v>
      </c>
    </row>
    <row r="16" spans="2:27" s="9" customFormat="1" ht="12.75" customHeight="1">
      <c r="B16" s="26">
        <v>15</v>
      </c>
      <c r="C16" s="28">
        <v>95.4731</v>
      </c>
      <c r="D16" s="28">
        <v>2.4144</v>
      </c>
      <c r="E16" s="28">
        <v>0.8196</v>
      </c>
      <c r="F16" s="28">
        <v>0.13</v>
      </c>
      <c r="G16" s="28">
        <v>0.1346</v>
      </c>
      <c r="H16" s="28">
        <v>0.0012</v>
      </c>
      <c r="I16" s="28">
        <v>0.0269</v>
      </c>
      <c r="J16" s="28">
        <v>0.0198</v>
      </c>
      <c r="K16" s="28">
        <v>0.0097</v>
      </c>
      <c r="L16" s="28">
        <v>0.0039</v>
      </c>
      <c r="M16" s="28">
        <v>0.7778</v>
      </c>
      <c r="N16" s="28">
        <v>0.189</v>
      </c>
      <c r="O16" s="28">
        <v>0.7042</v>
      </c>
      <c r="P16" s="28">
        <v>38.1733</v>
      </c>
      <c r="Q16" s="32">
        <f>P16*1000/4.1868</f>
        <v>9117.53606573039</v>
      </c>
      <c r="R16" s="28">
        <v>34.4311</v>
      </c>
      <c r="S16" s="32">
        <f>R16*1000/4.1868</f>
        <v>8223.726951370976</v>
      </c>
      <c r="T16" s="28">
        <v>49.9252</v>
      </c>
      <c r="U16" s="33">
        <v>-12.3</v>
      </c>
      <c r="V16" s="65"/>
      <c r="W16" s="63"/>
      <c r="X16" s="63"/>
      <c r="Z16" s="27">
        <f>SUM(C16:N16)</f>
        <v>99.99999999999999</v>
      </c>
      <c r="AA16" s="10" t="str">
        <f>IF(Z16=100,"ОК"," ")</f>
        <v>ОК</v>
      </c>
    </row>
    <row r="17" spans="2:27" s="9" customFormat="1" ht="12.75" customHeight="1">
      <c r="B17" s="26">
        <v>22</v>
      </c>
      <c r="C17" s="28">
        <v>95.7175</v>
      </c>
      <c r="D17" s="28">
        <v>2.3663</v>
      </c>
      <c r="E17" s="28">
        <v>0.758</v>
      </c>
      <c r="F17" s="28">
        <v>0.1184</v>
      </c>
      <c r="G17" s="28">
        <v>0.1206</v>
      </c>
      <c r="H17" s="28">
        <v>0.0007</v>
      </c>
      <c r="I17" s="28">
        <v>0.0236</v>
      </c>
      <c r="J17" s="28">
        <v>0.0168</v>
      </c>
      <c r="K17" s="28">
        <v>0.0082</v>
      </c>
      <c r="L17" s="28">
        <v>0.0039</v>
      </c>
      <c r="M17" s="28">
        <v>0.7007</v>
      </c>
      <c r="N17" s="28">
        <v>0.1653</v>
      </c>
      <c r="O17" s="28">
        <v>0.7018</v>
      </c>
      <c r="P17" s="28">
        <v>38.1319</v>
      </c>
      <c r="Q17" s="32">
        <f>P17*1000/4.1868</f>
        <v>9107.647845610014</v>
      </c>
      <c r="R17" s="28">
        <v>34.3912</v>
      </c>
      <c r="S17" s="32">
        <f>R17*1000/4.1868</f>
        <v>8214.197000095537</v>
      </c>
      <c r="T17" s="28">
        <v>49.9536</v>
      </c>
      <c r="U17" s="33">
        <v>-16.1</v>
      </c>
      <c r="V17" s="64"/>
      <c r="W17" s="63"/>
      <c r="X17" s="63"/>
      <c r="Z17" s="27">
        <f>SUM(C17:N17)</f>
        <v>99.99999999999999</v>
      </c>
      <c r="AA17" s="10" t="str">
        <f>IF(Z17=100,"ОК"," ")</f>
        <v>ОК</v>
      </c>
    </row>
    <row r="18" spans="2:27" s="9" customFormat="1" ht="12.75" customHeight="1">
      <c r="B18" s="26">
        <v>29</v>
      </c>
      <c r="C18" s="28">
        <v>95.1009</v>
      </c>
      <c r="D18" s="28">
        <v>2.8098</v>
      </c>
      <c r="E18" s="28">
        <v>0.8944</v>
      </c>
      <c r="F18" s="28">
        <v>0.1405</v>
      </c>
      <c r="G18" s="28">
        <v>0.1377</v>
      </c>
      <c r="H18" s="28">
        <v>0.002</v>
      </c>
      <c r="I18" s="28">
        <v>0.0261</v>
      </c>
      <c r="J18" s="28">
        <v>0.0184</v>
      </c>
      <c r="K18" s="28">
        <v>0.0065</v>
      </c>
      <c r="L18" s="28">
        <v>0.0029</v>
      </c>
      <c r="M18" s="28">
        <v>0.6493</v>
      </c>
      <c r="N18" s="28">
        <v>0.2115</v>
      </c>
      <c r="O18" s="30">
        <v>0.7071</v>
      </c>
      <c r="P18" s="28">
        <v>38.3711</v>
      </c>
      <c r="Q18" s="32">
        <f>P18*1000/4.1868</f>
        <v>9164.77978408331</v>
      </c>
      <c r="R18" s="28">
        <v>34.6145</v>
      </c>
      <c r="S18" s="32">
        <f>R18*1000/4.1868</f>
        <v>8267.531288812459</v>
      </c>
      <c r="T18" s="29">
        <v>50.0799</v>
      </c>
      <c r="U18" s="31">
        <v>-16.7</v>
      </c>
      <c r="V18" s="66"/>
      <c r="W18" s="63"/>
      <c r="X18" s="63"/>
      <c r="Z18" s="27">
        <f>SUM(C18:N18)</f>
        <v>99.99999999999999</v>
      </c>
      <c r="AA18" s="10"/>
    </row>
    <row r="19" spans="2:28" ht="12.75" customHeight="1">
      <c r="B19" s="49" t="s">
        <v>48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20"/>
      <c r="Z19" s="5"/>
      <c r="AA19" s="6"/>
      <c r="AB19"/>
    </row>
    <row r="20" spans="3:23" ht="12.75" customHeight="1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3:23" ht="12.75" customHeight="1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9"/>
      <c r="T21" s="19"/>
      <c r="U21" s="19"/>
      <c r="V21" s="19"/>
      <c r="W21" s="19"/>
    </row>
    <row r="22" spans="3:20" ht="12.75" customHeight="1">
      <c r="C22" s="23" t="s">
        <v>42</v>
      </c>
      <c r="D22" s="21"/>
      <c r="E22" s="21"/>
      <c r="F22" s="21"/>
      <c r="G22" s="21"/>
      <c r="H22" s="21"/>
      <c r="I22" s="21"/>
      <c r="J22" s="21"/>
      <c r="K22" s="21"/>
      <c r="L22" s="21"/>
      <c r="M22" s="21" t="s">
        <v>41</v>
      </c>
      <c r="N22" s="21"/>
      <c r="O22" s="21"/>
      <c r="P22" s="21"/>
      <c r="Q22" s="21"/>
      <c r="R22" s="21"/>
      <c r="S22" s="21"/>
      <c r="T22" s="21" t="s">
        <v>47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3" t="s">
        <v>40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46</v>
      </c>
      <c r="N24" s="24"/>
      <c r="O24" s="24"/>
      <c r="P24" s="24"/>
      <c r="Q24" s="24"/>
      <c r="R24" s="24"/>
      <c r="S24" s="24"/>
      <c r="T24" s="24" t="s">
        <v>47</v>
      </c>
    </row>
    <row r="25" spans="3:21" ht="12.75">
      <c r="C25" s="1"/>
      <c r="L25" s="2"/>
      <c r="N25" s="2"/>
      <c r="T25" s="2"/>
      <c r="U25" s="2"/>
    </row>
    <row r="27" spans="3:24" ht="12.7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</sheetData>
  <sheetProtection/>
  <mergeCells count="32">
    <mergeCell ref="V10:V13"/>
    <mergeCell ref="X10:X13"/>
    <mergeCell ref="I11:I13"/>
    <mergeCell ref="M11:M13"/>
    <mergeCell ref="P11:P13"/>
    <mergeCell ref="Q11:Q13"/>
    <mergeCell ref="G11:G13"/>
    <mergeCell ref="S11:S13"/>
    <mergeCell ref="T11:T13"/>
    <mergeCell ref="N11:N13"/>
    <mergeCell ref="R11:R13"/>
    <mergeCell ref="C10:N10"/>
    <mergeCell ref="O11:O13"/>
    <mergeCell ref="W10:W13"/>
    <mergeCell ref="C20:W20"/>
    <mergeCell ref="B19:W19"/>
    <mergeCell ref="U10:U13"/>
    <mergeCell ref="B10:B13"/>
    <mergeCell ref="H11:H13"/>
    <mergeCell ref="J11:J13"/>
    <mergeCell ref="E11:E13"/>
    <mergeCell ref="F11:F13"/>
    <mergeCell ref="K11:K13"/>
    <mergeCell ref="L11:L13"/>
    <mergeCell ref="V2:X2"/>
    <mergeCell ref="B7:X7"/>
    <mergeCell ref="B9:X9"/>
    <mergeCell ref="D11:D13"/>
    <mergeCell ref="C11:C13"/>
    <mergeCell ref="B8:X8"/>
    <mergeCell ref="B6:Z6"/>
    <mergeCell ref="O10:T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2016-07-04T10:28:16Z</cp:lastPrinted>
  <dcterms:created xsi:type="dcterms:W3CDTF">2010-01-29T08:37:16Z</dcterms:created>
  <dcterms:modified xsi:type="dcterms:W3CDTF">2016-09-05T06:14:44Z</dcterms:modified>
  <cp:category/>
  <cp:version/>
  <cp:contentType/>
  <cp:contentStatus/>
</cp:coreProperties>
</file>