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відбір серпень" sheetId="1" r:id="rId1"/>
    <sheet name="закачка серпень " sheetId="2" r:id="rId2"/>
    <sheet name="Отчет о совместимости" sheetId="3" r:id="rId3"/>
  </sheets>
  <definedNames>
    <definedName name="_Hlk21234135" localSheetId="0">'відбір серпень'!#REF!</definedName>
    <definedName name="_Hlk21234135" localSheetId="1">'закачка серпень '!#REF!</definedName>
    <definedName name="OLE_LINK2" localSheetId="0">'відбір серпень'!$V$10</definedName>
    <definedName name="OLE_LINK2" localSheetId="1">'закачка серпень '!$V$10</definedName>
    <definedName name="OLE_LINK3" localSheetId="0">'відбір серпень'!$W$9</definedName>
    <definedName name="OLE_LINK3" localSheetId="1">'закачка серпень '!$W$9</definedName>
    <definedName name="OLE_LINK5" localSheetId="0">'відбір серпень'!#REF!</definedName>
    <definedName name="OLE_LINK5" localSheetId="1">'закачка серпень '!#REF!</definedName>
    <definedName name="_xlnm.Print_Area" localSheetId="0">'відбір серпень'!$A$1:$Y$52</definedName>
    <definedName name="_xlnm.Print_Area" localSheetId="1">'закачка серпень '!$A$1:$Y$52</definedName>
  </definedNames>
  <calcPr fullCalcOnLoad="1"/>
</workbook>
</file>

<file path=xl/sharedStrings.xml><?xml version="1.0" encoding="utf-8"?>
<sst xmlns="http://schemas.openxmlformats.org/spreadsheetml/2006/main" count="120" uniqueCount="59">
  <si>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</si>
  <si>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</si>
  <si>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</si>
  <si>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</si>
  <si>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</si>
  <si>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</si>
  <si>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</si>
  <si>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</si>
  <si>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</si>
  <si>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</si>
  <si>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</si>
  <si>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</si>
  <si>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</si>
  <si>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</si>
  <si>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</si>
  <si>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</si>
  <si>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</si>
  <si>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</si>
  <si>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</si>
  <si>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</si>
  <si>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</si>
  <si>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</si>
  <si>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</si>
  <si>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</si>
  <si>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</si>
  <si>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</si>
  <si>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</si>
  <si>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</si>
  <si>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</si>
  <si>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</si>
  <si>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</si>
  <si>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</si>
  <si>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</si>
  <si>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>Пролетарське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</si>
  <si>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</si>
  <si>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</si>
  <si>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</si>
  <si>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</si>
  <si>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</si>
  <si>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</si>
  <si>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</si>
  <si>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</si>
  <si>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</si>
  <si>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</si>
  <si>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       прізвище</t>
  </si>
  <si>
    <t xml:space="preserve">       прізвище</t>
  </si>
  <si>
    <t>Загальний обсяг газу, м3</t>
  </si>
  <si>
    <r>
      <t xml:space="preserve">                 дата</t>
    </r>
    <r>
      <rPr>
        <u val="single"/>
        <sz val="10"/>
        <rFont val="Times New Roman"/>
        <family val="1"/>
      </rPr>
      <t xml:space="preserve">     </t>
    </r>
  </si>
  <si>
    <t xml:space="preserve">Провідний диспетчер з транспортування газу                                                                    </t>
  </si>
  <si>
    <t>Германенко О.М.</t>
  </si>
  <si>
    <t xml:space="preserve">Начальник    Пролетарського ВУПЗГ                                                                             </t>
  </si>
  <si>
    <t>Андрусів В.М.</t>
  </si>
  <si>
    <t xml:space="preserve">Завідувач ВХАЛ                                                                                                                     </t>
  </si>
  <si>
    <t>Рекунович В.В.</t>
  </si>
  <si>
    <t>переданого Пролетарським ВУПЗГ УМГ "ХАРКІВТРАНГАЗ" та прийнятого Дніпропетровським проммайданчиком Запорізького ЛВ УМГ УМГ "ХАРКІВТРАНГАЗ"</t>
  </si>
  <si>
    <r>
      <t xml:space="preserve">по газопроводу -відгалудженню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01.08.2016 по 31.08.2016р.</t>
    </r>
    <r>
      <rPr>
        <sz val="12"/>
        <rFont val="Times New Roman"/>
        <family val="1"/>
      </rPr>
      <t xml:space="preserve"> (точка відбору - ПЗГ-1, с. Приорільське)</t>
    </r>
  </si>
  <si>
    <t>01.09.2016 р.</t>
  </si>
  <si>
    <t>переданого Дніпропетровським проммайданчиком Запорізького ЛВ УМГ УМГ "ХАРКІВТРАНГАЗ"  та прийнятого Пролетарським ВУПЗГ УМГ "ХАРКІВТРАНГАЗ"</t>
  </si>
  <si>
    <t>відсутні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</si>
</sst>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7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77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5" fillId="5" borderId="14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wrapText="1"/>
    </xf>
    <xf numFmtId="2" fontId="5" fillId="5" borderId="14" xfId="0" applyNumberFormat="1" applyFont="1" applyFill="1" applyBorder="1" applyAlignment="1">
      <alignment horizontal="center" wrapText="1"/>
    </xf>
    <xf numFmtId="1" fontId="5" fillId="5" borderId="14" xfId="0" applyNumberFormat="1" applyFont="1" applyFill="1" applyBorder="1" applyAlignment="1">
      <alignment horizontal="center" wrapText="1"/>
    </xf>
    <xf numFmtId="177" fontId="5" fillId="5" borderId="14" xfId="0" applyNumberFormat="1" applyFont="1" applyFill="1" applyBorder="1" applyAlignment="1">
      <alignment horizontal="center" wrapText="1"/>
    </xf>
    <xf numFmtId="0" fontId="5" fillId="5" borderId="14" xfId="0" applyFont="1" applyFill="1" applyBorder="1" applyAlignment="1">
      <alignment/>
    </xf>
    <xf numFmtId="0" fontId="5" fillId="5" borderId="14" xfId="0" applyFont="1" applyFill="1" applyBorder="1" applyAlignment="1">
      <alignment horizontal="center" wrapText="1"/>
    </xf>
    <xf numFmtId="3" fontId="5" fillId="5" borderId="14" xfId="0" applyNumberFormat="1" applyFont="1" applyFill="1" applyBorder="1" applyAlignment="1">
      <alignment horizont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top" wrapText="1"/>
    </xf>
    <xf numFmtId="3" fontId="5" fillId="5" borderId="1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2" fillId="0" borderId="19" xfId="0" applyFont="1" applyBorder="1" applyAlignment="1">
      <alignment textRotation="90" wrapText="1"/>
    </xf>
    <xf numFmtId="0" fontId="2" fillId="0" borderId="20" xfId="0" applyFont="1" applyBorder="1" applyAlignment="1">
      <alignment textRotation="90" wrapText="1"/>
    </xf>
    <xf numFmtId="0" fontId="1" fillId="0" borderId="21" xfId="0" applyFont="1" applyBorder="1" applyAlignment="1">
      <alignment wrapText="1"/>
    </xf>
    <xf numFmtId="0" fontId="2" fillId="0" borderId="14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4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view="pageBreakPreview" zoomScaleSheetLayoutView="100" workbookViewId="0" topLeftCell="A6">
      <selection activeCell="B13" sqref="B13:U15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7.00390625" style="0" customWidth="1"/>
    <col min="25" max="25" width="9.25390625" style="0" customWidth="1"/>
    <col min="26" max="26" width="7.75390625" style="0" customWidth="1"/>
    <col min="29" max="29" width="9.125" style="2" customWidth="1"/>
  </cols>
  <sheetData>
    <row r="1" spans="1:27" ht="12.75">
      <c r="A1" s="14" t="s">
        <v>10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14" t="s">
        <v>36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65"/>
      <c r="W2" s="52"/>
      <c r="X2" s="52"/>
      <c r="Y2" s="52"/>
      <c r="Z2" s="15"/>
      <c r="AA2" s="15"/>
    </row>
    <row r="3" spans="1:27" ht="12.75">
      <c r="A3" s="16" t="s">
        <v>33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14" t="s">
        <v>1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14" t="s">
        <v>37</v>
      </c>
      <c r="B5" s="14"/>
      <c r="C5" s="14"/>
      <c r="D5" s="14"/>
      <c r="E5" s="14"/>
      <c r="F5" s="14"/>
      <c r="G5" s="15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21.75" customHeight="1">
      <c r="A6" s="15"/>
      <c r="B6" s="72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t="18.75" customHeight="1">
      <c r="A7" s="66" t="s">
        <v>54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5"/>
      <c r="AA7" s="15"/>
    </row>
    <row r="8" spans="1:27" ht="18" customHeight="1">
      <c r="A8" s="68" t="s">
        <v>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15"/>
      <c r="AA8" s="15"/>
    </row>
    <row r="9" spans="1:29" ht="19.5" customHeight="1">
      <c r="A9" s="60" t="s">
        <v>15</v>
      </c>
      <c r="B9" s="76" t="s">
        <v>32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76" t="s">
        <v>38</v>
      </c>
      <c r="O9" s="77"/>
      <c r="P9" s="77"/>
      <c r="Q9" s="77"/>
      <c r="R9" s="77"/>
      <c r="S9" s="78"/>
      <c r="T9" s="54" t="s">
        <v>29</v>
      </c>
      <c r="U9" s="57" t="s">
        <v>30</v>
      </c>
      <c r="V9" s="74" t="s">
        <v>28</v>
      </c>
      <c r="W9" s="74" t="s">
        <v>34</v>
      </c>
      <c r="X9" s="74" t="s">
        <v>35</v>
      </c>
      <c r="Y9" s="75" t="s">
        <v>46</v>
      </c>
      <c r="Z9" s="15"/>
      <c r="AA9" s="15"/>
      <c r="AB9" s="2"/>
      <c r="AC9"/>
    </row>
    <row r="10" spans="1:29" ht="48.75" customHeight="1">
      <c r="A10" s="61"/>
      <c r="B10" s="63" t="s">
        <v>16</v>
      </c>
      <c r="C10" s="63" t="s">
        <v>17</v>
      </c>
      <c r="D10" s="63" t="s">
        <v>18</v>
      </c>
      <c r="E10" s="63" t="s">
        <v>19</v>
      </c>
      <c r="F10" s="63" t="s">
        <v>20</v>
      </c>
      <c r="G10" s="63" t="s">
        <v>21</v>
      </c>
      <c r="H10" s="63" t="s">
        <v>22</v>
      </c>
      <c r="I10" s="63" t="s">
        <v>23</v>
      </c>
      <c r="J10" s="63" t="s">
        <v>24</v>
      </c>
      <c r="K10" s="63" t="s">
        <v>25</v>
      </c>
      <c r="L10" s="64" t="s">
        <v>26</v>
      </c>
      <c r="M10" s="64" t="s">
        <v>27</v>
      </c>
      <c r="N10" s="64" t="s">
        <v>39</v>
      </c>
      <c r="O10" s="64" t="s">
        <v>40</v>
      </c>
      <c r="P10" s="64" t="s">
        <v>12</v>
      </c>
      <c r="Q10" s="64" t="s">
        <v>11</v>
      </c>
      <c r="R10" s="64" t="s">
        <v>13</v>
      </c>
      <c r="S10" s="64" t="s">
        <v>14</v>
      </c>
      <c r="T10" s="55"/>
      <c r="U10" s="58"/>
      <c r="V10" s="74"/>
      <c r="W10" s="74"/>
      <c r="X10" s="74"/>
      <c r="Y10" s="75"/>
      <c r="Z10" s="15"/>
      <c r="AA10" s="15"/>
      <c r="AB10" s="2"/>
      <c r="AC10"/>
    </row>
    <row r="11" spans="1:29" ht="15.75" customHeight="1">
      <c r="A11" s="6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58"/>
      <c r="M11" s="58"/>
      <c r="N11" s="58"/>
      <c r="O11" s="70"/>
      <c r="P11" s="70"/>
      <c r="Q11" s="58"/>
      <c r="R11" s="58"/>
      <c r="S11" s="58"/>
      <c r="T11" s="55"/>
      <c r="U11" s="58"/>
      <c r="V11" s="74"/>
      <c r="W11" s="74"/>
      <c r="X11" s="74"/>
      <c r="Y11" s="75"/>
      <c r="Z11" s="15"/>
      <c r="AA11" s="15"/>
      <c r="AB11" s="2"/>
      <c r="AC11"/>
    </row>
    <row r="12" spans="1:29" ht="21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9"/>
      <c r="M12" s="59"/>
      <c r="N12" s="59"/>
      <c r="O12" s="71"/>
      <c r="P12" s="71"/>
      <c r="Q12" s="59"/>
      <c r="R12" s="59"/>
      <c r="S12" s="59"/>
      <c r="T12" s="56"/>
      <c r="U12" s="59"/>
      <c r="V12" s="74"/>
      <c r="W12" s="74"/>
      <c r="X12" s="74"/>
      <c r="Y12" s="75"/>
      <c r="Z12" s="15"/>
      <c r="AA12" s="15"/>
      <c r="AB12" s="2"/>
      <c r="AC12"/>
    </row>
    <row r="13" spans="1:28" s="3" customFormat="1" ht="12.75">
      <c r="A13" s="27">
        <v>1</v>
      </c>
      <c r="B13" s="21">
        <v>91.1624</v>
      </c>
      <c r="C13" s="21">
        <v>3.7128</v>
      </c>
      <c r="D13" s="21">
        <v>1.2437</v>
      </c>
      <c r="E13" s="21">
        <v>0.2905</v>
      </c>
      <c r="F13" s="21">
        <v>0.3476</v>
      </c>
      <c r="G13" s="21">
        <v>0.0003</v>
      </c>
      <c r="H13" s="21">
        <v>0.1388</v>
      </c>
      <c r="I13" s="21">
        <v>0.1055</v>
      </c>
      <c r="J13" s="21">
        <v>0.3993</v>
      </c>
      <c r="K13" s="21">
        <v>0.0097</v>
      </c>
      <c r="L13" s="21">
        <v>2.4785</v>
      </c>
      <c r="M13" s="21">
        <v>0.1109</v>
      </c>
      <c r="N13" s="21">
        <v>0.747</v>
      </c>
      <c r="O13" s="30">
        <v>35.4405</v>
      </c>
      <c r="P13" s="25">
        <f>1000*O13/4.1868</f>
        <v>8464.81799942677</v>
      </c>
      <c r="Q13" s="30">
        <v>39.2165</v>
      </c>
      <c r="R13" s="25">
        <f>1000*Q13/4.1868</f>
        <v>9366.700105092195</v>
      </c>
      <c r="S13" s="30">
        <v>49.7971</v>
      </c>
      <c r="T13" s="23">
        <v>-9.6</v>
      </c>
      <c r="U13" s="23">
        <v>-4.2</v>
      </c>
      <c r="V13" s="24"/>
      <c r="W13" s="22"/>
      <c r="X13" s="22"/>
      <c r="Y13" s="35">
        <v>972188</v>
      </c>
      <c r="Z13" s="17"/>
      <c r="AA13" s="18">
        <f>SUM(B13:M13)</f>
        <v>100</v>
      </c>
      <c r="AB13" s="4" t="str">
        <f>IF(AA13=100,"ОК"," ")</f>
        <v>ОК</v>
      </c>
    </row>
    <row r="14" spans="1:28" s="3" customFormat="1" ht="12.75">
      <c r="A14" s="27">
        <v>2</v>
      </c>
      <c r="B14" s="21">
        <v>91.2658</v>
      </c>
      <c r="C14" s="21">
        <v>3.6819</v>
      </c>
      <c r="D14" s="21">
        <v>1.2327</v>
      </c>
      <c r="E14" s="21">
        <v>0.2654</v>
      </c>
      <c r="F14" s="21">
        <v>0.3284</v>
      </c>
      <c r="G14" s="21">
        <v>0.0006</v>
      </c>
      <c r="H14" s="21">
        <v>0.1328</v>
      </c>
      <c r="I14" s="21">
        <v>0.1005</v>
      </c>
      <c r="J14" s="21">
        <v>0.4073</v>
      </c>
      <c r="K14" s="21">
        <v>0.009</v>
      </c>
      <c r="L14" s="21">
        <v>2.4595</v>
      </c>
      <c r="M14" s="21">
        <v>0.1163</v>
      </c>
      <c r="N14" s="21">
        <v>0.7458</v>
      </c>
      <c r="O14" s="30">
        <v>35.3962</v>
      </c>
      <c r="P14" s="25">
        <f>1000*O14/4.1868</f>
        <v>8454.237126206172</v>
      </c>
      <c r="Q14" s="30">
        <v>39.1692</v>
      </c>
      <c r="R14" s="25">
        <f>1000*Q14/4.1868</f>
        <v>9355.402694181714</v>
      </c>
      <c r="S14" s="30">
        <v>49.7753</v>
      </c>
      <c r="T14" s="23">
        <v>-10.7</v>
      </c>
      <c r="U14" s="23">
        <v>-4.1</v>
      </c>
      <c r="V14" s="29"/>
      <c r="W14" s="22"/>
      <c r="X14" s="22"/>
      <c r="Y14" s="35">
        <v>965594</v>
      </c>
      <c r="Z14" s="17"/>
      <c r="AA14" s="18">
        <f aca="true" t="shared" si="0" ref="AA14:AA43">SUM(B14:M14)</f>
        <v>100.0002</v>
      </c>
      <c r="AB14" s="4" t="str">
        <f>IF(AA14=100,"ОК"," ")</f>
        <v> </v>
      </c>
    </row>
    <row r="15" spans="1:28" s="3" customFormat="1" ht="12.75">
      <c r="A15" s="27">
        <v>3</v>
      </c>
      <c r="B15" s="21">
        <v>91.4228</v>
      </c>
      <c r="C15" s="21">
        <v>3.6291</v>
      </c>
      <c r="D15" s="21">
        <v>1.1919</v>
      </c>
      <c r="E15" s="21">
        <v>0.2556</v>
      </c>
      <c r="F15" s="21">
        <v>0.3216</v>
      </c>
      <c r="G15" s="21">
        <v>0.0002</v>
      </c>
      <c r="H15" s="21">
        <v>0.1329</v>
      </c>
      <c r="I15" s="21">
        <v>0.0985</v>
      </c>
      <c r="J15" s="21">
        <v>0.3455</v>
      </c>
      <c r="K15" s="21">
        <v>0.0081</v>
      </c>
      <c r="L15" s="21">
        <v>2.4778</v>
      </c>
      <c r="M15" s="21">
        <v>0.1161</v>
      </c>
      <c r="N15" s="21">
        <v>0.743</v>
      </c>
      <c r="O15" s="30">
        <v>35.2603</v>
      </c>
      <c r="P15" s="25">
        <f>1000*O15/4.1868</f>
        <v>8421.777968854496</v>
      </c>
      <c r="Q15" s="30">
        <v>39.0234</v>
      </c>
      <c r="R15" s="25">
        <f>1000*Q15/4.1868</f>
        <v>9320.578962453426</v>
      </c>
      <c r="S15" s="30">
        <v>49.6856</v>
      </c>
      <c r="T15" s="23">
        <v>-10.3</v>
      </c>
      <c r="U15" s="23">
        <v>-4.6</v>
      </c>
      <c r="V15" s="24"/>
      <c r="W15" s="22"/>
      <c r="X15" s="22"/>
      <c r="Y15" s="35">
        <v>316312</v>
      </c>
      <c r="Z15" s="17"/>
      <c r="AA15" s="18">
        <f t="shared" si="0"/>
        <v>100.00010000000002</v>
      </c>
      <c r="AB15" s="4" t="str">
        <f>IF(AA15=100,"ОК"," ")</f>
        <v> </v>
      </c>
    </row>
    <row r="16" spans="1:28" s="3" customFormat="1" ht="12.75">
      <c r="A16" s="27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0"/>
      <c r="P16" s="25"/>
      <c r="Q16" s="30"/>
      <c r="R16" s="25"/>
      <c r="S16" s="30"/>
      <c r="T16" s="23"/>
      <c r="U16" s="23"/>
      <c r="V16" s="24"/>
      <c r="W16" s="22"/>
      <c r="X16" s="22"/>
      <c r="Y16" s="35"/>
      <c r="Z16" s="17"/>
      <c r="AA16" s="18">
        <f t="shared" si="0"/>
        <v>0</v>
      </c>
      <c r="AB16" s="4" t="str">
        <f>IF(AA16=100,"ОК"," ")</f>
        <v> </v>
      </c>
    </row>
    <row r="17" spans="1:28" s="3" customFormat="1" ht="12.75">
      <c r="A17" s="27">
        <v>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0"/>
      <c r="P17" s="25"/>
      <c r="Q17" s="30"/>
      <c r="R17" s="25"/>
      <c r="S17" s="30"/>
      <c r="T17" s="23"/>
      <c r="U17" s="23"/>
      <c r="V17" s="24"/>
      <c r="W17" s="22"/>
      <c r="X17" s="22"/>
      <c r="Y17" s="35"/>
      <c r="Z17" s="17"/>
      <c r="AA17" s="18">
        <f t="shared" si="0"/>
        <v>0</v>
      </c>
      <c r="AB17" s="4" t="str">
        <f>IF(AA17=100,"ОК"," ")</f>
        <v> </v>
      </c>
    </row>
    <row r="18" spans="1:28" s="3" customFormat="1" ht="12.75">
      <c r="A18" s="40">
        <v>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3"/>
      <c r="Q18" s="42"/>
      <c r="R18" s="43"/>
      <c r="S18" s="42"/>
      <c r="T18" s="44"/>
      <c r="U18" s="44"/>
      <c r="V18" s="45"/>
      <c r="W18" s="46"/>
      <c r="X18" s="46"/>
      <c r="Y18" s="47"/>
      <c r="Z18" s="17"/>
      <c r="AA18" s="18">
        <f t="shared" si="0"/>
        <v>0</v>
      </c>
      <c r="AB18" s="4"/>
    </row>
    <row r="19" spans="1:28" s="3" customFormat="1" ht="12.75">
      <c r="A19" s="40">
        <v>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3"/>
      <c r="Q19" s="42"/>
      <c r="R19" s="43"/>
      <c r="S19" s="42"/>
      <c r="T19" s="44"/>
      <c r="U19" s="44"/>
      <c r="V19" s="45"/>
      <c r="W19" s="46"/>
      <c r="X19" s="46"/>
      <c r="Y19" s="47"/>
      <c r="Z19" s="17"/>
      <c r="AA19" s="18">
        <f t="shared" si="0"/>
        <v>0</v>
      </c>
      <c r="AB19" s="4"/>
    </row>
    <row r="20" spans="1:28" s="3" customFormat="1" ht="12.75">
      <c r="A20" s="27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0"/>
      <c r="P20" s="25"/>
      <c r="Q20" s="30"/>
      <c r="R20" s="25"/>
      <c r="S20" s="30"/>
      <c r="T20" s="23"/>
      <c r="U20" s="23"/>
      <c r="V20" s="29"/>
      <c r="W20" s="22"/>
      <c r="X20" s="22"/>
      <c r="Y20" s="35"/>
      <c r="Z20" s="17"/>
      <c r="AA20" s="18">
        <f t="shared" si="0"/>
        <v>0</v>
      </c>
      <c r="AB20" s="4"/>
    </row>
    <row r="21" spans="1:28" s="3" customFormat="1" ht="12.75">
      <c r="A21" s="27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0"/>
      <c r="P21" s="25"/>
      <c r="Q21" s="30"/>
      <c r="R21" s="25"/>
      <c r="S21" s="30"/>
      <c r="T21" s="23"/>
      <c r="U21" s="23"/>
      <c r="V21" s="24"/>
      <c r="W21" s="22"/>
      <c r="X21" s="22"/>
      <c r="Y21" s="35"/>
      <c r="Z21" s="17"/>
      <c r="AA21" s="18">
        <f t="shared" si="0"/>
        <v>0</v>
      </c>
      <c r="AB21" s="4"/>
    </row>
    <row r="22" spans="1:28" s="3" customFormat="1" ht="12.75">
      <c r="A22" s="27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0"/>
      <c r="P22" s="25"/>
      <c r="Q22" s="30"/>
      <c r="R22" s="25"/>
      <c r="S22" s="30"/>
      <c r="T22" s="23"/>
      <c r="U22" s="23"/>
      <c r="V22" s="24"/>
      <c r="W22" s="22"/>
      <c r="X22" s="22"/>
      <c r="Y22" s="35"/>
      <c r="Z22" s="17"/>
      <c r="AA22" s="18">
        <f t="shared" si="0"/>
        <v>0</v>
      </c>
      <c r="AB22" s="4"/>
    </row>
    <row r="23" spans="1:28" s="3" customFormat="1" ht="12.75">
      <c r="A23" s="27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0"/>
      <c r="P23" s="25"/>
      <c r="Q23" s="30"/>
      <c r="R23" s="25"/>
      <c r="S23" s="30"/>
      <c r="T23" s="23"/>
      <c r="U23" s="23"/>
      <c r="V23" s="24"/>
      <c r="W23" s="22"/>
      <c r="X23" s="22"/>
      <c r="Y23" s="35"/>
      <c r="Z23" s="17"/>
      <c r="AA23" s="18">
        <f t="shared" si="0"/>
        <v>0</v>
      </c>
      <c r="AB23" s="4"/>
    </row>
    <row r="24" spans="1:28" s="3" customFormat="1" ht="12.75">
      <c r="A24" s="27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0"/>
      <c r="P24" s="25"/>
      <c r="Q24" s="30"/>
      <c r="R24" s="25"/>
      <c r="S24" s="30"/>
      <c r="T24" s="23"/>
      <c r="U24" s="23"/>
      <c r="V24" s="24"/>
      <c r="W24" s="22"/>
      <c r="X24" s="22"/>
      <c r="Y24" s="35"/>
      <c r="Z24" s="17"/>
      <c r="AA24" s="18">
        <f t="shared" si="0"/>
        <v>0</v>
      </c>
      <c r="AB24" s="4"/>
    </row>
    <row r="25" spans="1:28" s="3" customFormat="1" ht="12.75">
      <c r="A25" s="40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3"/>
      <c r="Q25" s="42"/>
      <c r="R25" s="43"/>
      <c r="S25" s="42"/>
      <c r="T25" s="44"/>
      <c r="U25" s="44"/>
      <c r="V25" s="45"/>
      <c r="W25" s="46"/>
      <c r="X25" s="46"/>
      <c r="Y25" s="47"/>
      <c r="Z25" s="17"/>
      <c r="AA25" s="18">
        <f t="shared" si="0"/>
        <v>0</v>
      </c>
      <c r="AB25" s="4"/>
    </row>
    <row r="26" spans="1:28" s="3" customFormat="1" ht="12.75">
      <c r="A26" s="40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3"/>
      <c r="Q26" s="42"/>
      <c r="R26" s="43"/>
      <c r="S26" s="42"/>
      <c r="T26" s="44"/>
      <c r="U26" s="44"/>
      <c r="V26" s="45"/>
      <c r="W26" s="46"/>
      <c r="X26" s="46"/>
      <c r="Y26" s="47"/>
      <c r="Z26" s="17"/>
      <c r="AA26" s="18">
        <f t="shared" si="0"/>
        <v>0</v>
      </c>
      <c r="AB26" s="4"/>
    </row>
    <row r="27" spans="1:28" s="3" customFormat="1" ht="12.75">
      <c r="A27" s="27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0"/>
      <c r="P27" s="25"/>
      <c r="Q27" s="30"/>
      <c r="R27" s="25"/>
      <c r="S27" s="30"/>
      <c r="T27" s="23"/>
      <c r="U27" s="23"/>
      <c r="V27" s="24"/>
      <c r="W27" s="22"/>
      <c r="X27" s="22"/>
      <c r="Y27" s="35"/>
      <c r="Z27" s="17"/>
      <c r="AA27" s="18">
        <f>SUM(B27:M27)</f>
        <v>0</v>
      </c>
      <c r="AB27" s="4" t="str">
        <f>IF(AA27=100,"ОК"," ")</f>
        <v> </v>
      </c>
    </row>
    <row r="28" spans="1:28" s="3" customFormat="1" ht="12.75">
      <c r="A28" s="28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0"/>
      <c r="P28" s="25"/>
      <c r="Q28" s="30"/>
      <c r="R28" s="25"/>
      <c r="S28" s="30"/>
      <c r="T28" s="23"/>
      <c r="U28" s="23"/>
      <c r="V28" s="26"/>
      <c r="W28" s="22"/>
      <c r="X28" s="22"/>
      <c r="Y28" s="35"/>
      <c r="Z28" s="17"/>
      <c r="AA28" s="18">
        <f>SUM(B28:M28)</f>
        <v>0</v>
      </c>
      <c r="AB28" s="4" t="str">
        <f>IF(AA28=100,"ОК"," ")</f>
        <v> </v>
      </c>
    </row>
    <row r="29" spans="1:28" s="3" customFormat="1" ht="12.75">
      <c r="A29" s="28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30"/>
      <c r="P29" s="25"/>
      <c r="Q29" s="30"/>
      <c r="R29" s="25"/>
      <c r="S29" s="30"/>
      <c r="T29" s="23"/>
      <c r="U29" s="23"/>
      <c r="V29" s="26"/>
      <c r="W29" s="22"/>
      <c r="X29" s="22"/>
      <c r="Y29" s="35"/>
      <c r="Z29" s="17"/>
      <c r="AA29" s="18">
        <f t="shared" si="0"/>
        <v>0</v>
      </c>
      <c r="AB29" s="4" t="str">
        <f>IF(AA29=100,"ОК"," ")</f>
        <v> </v>
      </c>
    </row>
    <row r="30" spans="1:28" s="3" customFormat="1" ht="12.75">
      <c r="A30" s="28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0"/>
      <c r="P30" s="25"/>
      <c r="Q30" s="30"/>
      <c r="R30" s="25"/>
      <c r="S30" s="30"/>
      <c r="T30" s="23"/>
      <c r="U30" s="23"/>
      <c r="V30" s="26"/>
      <c r="W30" s="22"/>
      <c r="X30" s="22"/>
      <c r="Y30" s="35"/>
      <c r="Z30" s="17"/>
      <c r="AA30" s="18">
        <f t="shared" si="0"/>
        <v>0</v>
      </c>
      <c r="AB30" s="4"/>
    </row>
    <row r="31" spans="1:28" s="3" customFormat="1" ht="12.75">
      <c r="A31" s="28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0"/>
      <c r="P31" s="25"/>
      <c r="Q31" s="30"/>
      <c r="R31" s="25"/>
      <c r="S31" s="30"/>
      <c r="T31" s="23"/>
      <c r="U31" s="23"/>
      <c r="V31" s="26"/>
      <c r="W31" s="22"/>
      <c r="X31" s="22"/>
      <c r="Y31" s="35"/>
      <c r="Z31" s="17"/>
      <c r="AA31" s="18">
        <f t="shared" si="0"/>
        <v>0</v>
      </c>
      <c r="AB31" s="4"/>
    </row>
    <row r="32" spans="1:28" s="3" customFormat="1" ht="12.75">
      <c r="A32" s="48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43"/>
      <c r="Q32" s="42"/>
      <c r="R32" s="43"/>
      <c r="S32" s="42"/>
      <c r="T32" s="44"/>
      <c r="U32" s="44"/>
      <c r="V32" s="45"/>
      <c r="W32" s="46"/>
      <c r="X32" s="46"/>
      <c r="Y32" s="47"/>
      <c r="Z32" s="17"/>
      <c r="AA32" s="18">
        <f t="shared" si="0"/>
        <v>0</v>
      </c>
      <c r="AB32" s="4"/>
    </row>
    <row r="33" spans="1:28" s="3" customFormat="1" ht="12.75">
      <c r="A33" s="48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3"/>
      <c r="Q33" s="42"/>
      <c r="R33" s="43"/>
      <c r="S33" s="42"/>
      <c r="T33" s="44"/>
      <c r="U33" s="44"/>
      <c r="V33" s="49"/>
      <c r="W33" s="46"/>
      <c r="X33" s="46"/>
      <c r="Y33" s="47"/>
      <c r="Z33" s="17"/>
      <c r="AA33" s="18">
        <f t="shared" si="0"/>
        <v>0</v>
      </c>
      <c r="AB33" s="4"/>
    </row>
    <row r="34" spans="1:28" s="3" customFormat="1" ht="12.75">
      <c r="A34" s="28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0"/>
      <c r="P34" s="25"/>
      <c r="Q34" s="30"/>
      <c r="R34" s="25"/>
      <c r="S34" s="30"/>
      <c r="T34" s="23"/>
      <c r="U34" s="23"/>
      <c r="V34" s="24"/>
      <c r="W34" s="22"/>
      <c r="X34" s="22"/>
      <c r="Y34" s="35"/>
      <c r="Z34" s="17"/>
      <c r="AA34" s="18">
        <f t="shared" si="0"/>
        <v>0</v>
      </c>
      <c r="AB34" s="4"/>
    </row>
    <row r="35" spans="1:28" s="3" customFormat="1" ht="12.75">
      <c r="A35" s="28">
        <v>23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0"/>
      <c r="P35" s="25"/>
      <c r="Q35" s="30"/>
      <c r="R35" s="25"/>
      <c r="S35" s="30"/>
      <c r="T35" s="23"/>
      <c r="U35" s="23"/>
      <c r="V35" s="29"/>
      <c r="W35" s="22"/>
      <c r="X35" s="22"/>
      <c r="Y35" s="35"/>
      <c r="Z35" s="17"/>
      <c r="AA35" s="18">
        <f t="shared" si="0"/>
        <v>0</v>
      </c>
      <c r="AB35" s="4"/>
    </row>
    <row r="36" spans="1:28" s="3" customFormat="1" ht="12.75">
      <c r="A36" s="48">
        <v>24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3"/>
      <c r="Q36" s="42"/>
      <c r="R36" s="43"/>
      <c r="S36" s="42"/>
      <c r="T36" s="44"/>
      <c r="U36" s="44"/>
      <c r="V36" s="45"/>
      <c r="W36" s="46"/>
      <c r="X36" s="46"/>
      <c r="Y36" s="47"/>
      <c r="Z36" s="17"/>
      <c r="AA36" s="18">
        <f t="shared" si="0"/>
        <v>0</v>
      </c>
      <c r="AB36" s="4" t="str">
        <f>IF(AA36=100,"ОК"," ")</f>
        <v> </v>
      </c>
    </row>
    <row r="37" spans="1:28" s="3" customFormat="1" ht="12.75">
      <c r="A37" s="28">
        <v>25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0"/>
      <c r="P37" s="25"/>
      <c r="Q37" s="30"/>
      <c r="R37" s="25"/>
      <c r="S37" s="30"/>
      <c r="T37" s="23"/>
      <c r="U37" s="23"/>
      <c r="V37" s="24"/>
      <c r="W37" s="22"/>
      <c r="X37" s="22"/>
      <c r="Y37" s="35"/>
      <c r="Z37" s="17"/>
      <c r="AA37" s="18">
        <f t="shared" si="0"/>
        <v>0</v>
      </c>
      <c r="AB37" s="4" t="str">
        <f>IF(AA37=100,"ОК"," ")</f>
        <v> </v>
      </c>
    </row>
    <row r="38" spans="1:28" s="3" customFormat="1" ht="12.75">
      <c r="A38" s="28">
        <v>26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0"/>
      <c r="P38" s="25"/>
      <c r="Q38" s="30"/>
      <c r="R38" s="25"/>
      <c r="S38" s="30"/>
      <c r="T38" s="23"/>
      <c r="U38" s="23"/>
      <c r="V38" s="24"/>
      <c r="W38" s="22"/>
      <c r="X38" s="22"/>
      <c r="Y38" s="35"/>
      <c r="Z38" s="17"/>
      <c r="AA38" s="18">
        <f t="shared" si="0"/>
        <v>0</v>
      </c>
      <c r="AB38" s="4" t="str">
        <f>IF(AA38=100,"ОК"," ")</f>
        <v> </v>
      </c>
    </row>
    <row r="39" spans="1:28" s="3" customFormat="1" ht="12.75">
      <c r="A39" s="48">
        <v>27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43"/>
      <c r="Q39" s="42"/>
      <c r="R39" s="43"/>
      <c r="S39" s="42"/>
      <c r="T39" s="44"/>
      <c r="U39" s="44"/>
      <c r="V39" s="45"/>
      <c r="W39" s="50"/>
      <c r="X39" s="50"/>
      <c r="Y39" s="51"/>
      <c r="Z39" s="17"/>
      <c r="AA39" s="18">
        <f t="shared" si="0"/>
        <v>0</v>
      </c>
      <c r="AB39" s="4" t="str">
        <f>IF(AA39=100,"ОК"," ")</f>
        <v> </v>
      </c>
    </row>
    <row r="40" spans="1:28" s="3" customFormat="1" ht="12.75">
      <c r="A40" s="48">
        <v>28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43"/>
      <c r="Q40" s="42"/>
      <c r="R40" s="43"/>
      <c r="S40" s="42"/>
      <c r="T40" s="44"/>
      <c r="U40" s="44"/>
      <c r="V40" s="45"/>
      <c r="W40" s="50"/>
      <c r="X40" s="50"/>
      <c r="Y40" s="47"/>
      <c r="Z40" s="17"/>
      <c r="AA40" s="18">
        <f t="shared" si="0"/>
        <v>0</v>
      </c>
      <c r="AB40" s="4"/>
    </row>
    <row r="41" spans="1:28" s="3" customFormat="1" ht="12.75">
      <c r="A41" s="28">
        <v>29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0"/>
      <c r="P41" s="25"/>
      <c r="Q41" s="30"/>
      <c r="R41" s="25"/>
      <c r="S41" s="30"/>
      <c r="T41" s="23"/>
      <c r="U41" s="23"/>
      <c r="V41" s="24"/>
      <c r="W41" s="26"/>
      <c r="X41" s="26"/>
      <c r="Y41" s="35"/>
      <c r="Z41" s="17"/>
      <c r="AA41" s="18">
        <f t="shared" si="0"/>
        <v>0</v>
      </c>
      <c r="AB41" s="4"/>
    </row>
    <row r="42" spans="1:28" s="3" customFormat="1" ht="12.75">
      <c r="A42" s="28">
        <v>30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0"/>
      <c r="P42" s="25"/>
      <c r="Q42" s="30"/>
      <c r="R42" s="25"/>
      <c r="S42" s="30"/>
      <c r="T42" s="23"/>
      <c r="U42" s="23"/>
      <c r="V42" s="24"/>
      <c r="W42" s="26"/>
      <c r="X42" s="26"/>
      <c r="Y42" s="36"/>
      <c r="Z42" s="17"/>
      <c r="AA42" s="18">
        <f t="shared" si="0"/>
        <v>0</v>
      </c>
      <c r="AB42" s="4" t="str">
        <f>IF(AA42=100,"ОК"," ")</f>
        <v> </v>
      </c>
    </row>
    <row r="43" spans="1:28" s="3" customFormat="1" ht="12" customHeight="1">
      <c r="A43" s="28">
        <v>31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0"/>
      <c r="P43" s="25"/>
      <c r="Q43" s="30"/>
      <c r="R43" s="25"/>
      <c r="S43" s="30"/>
      <c r="T43" s="23"/>
      <c r="U43" s="23"/>
      <c r="V43" s="26"/>
      <c r="W43" s="26"/>
      <c r="X43" s="26"/>
      <c r="Y43" s="36"/>
      <c r="Z43" s="17"/>
      <c r="AA43" s="18">
        <f t="shared" si="0"/>
        <v>0</v>
      </c>
      <c r="AB43" s="4" t="str">
        <f>IF(AA43=100,"ОК"," ")</f>
        <v> </v>
      </c>
    </row>
    <row r="44" spans="1:29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32"/>
      <c r="Y44" s="37">
        <f>SUM(Y13:Y43)</f>
        <v>2254094</v>
      </c>
      <c r="Z44" s="15"/>
      <c r="AA44" s="19"/>
      <c r="AB44" s="1"/>
      <c r="AC44"/>
    </row>
    <row r="45" spans="1:27" ht="12.75">
      <c r="A45" s="1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31"/>
      <c r="Y45" s="39"/>
      <c r="Z45" s="15"/>
      <c r="AA45" s="15"/>
    </row>
    <row r="46" spans="1:27" ht="12.75">
      <c r="A46" s="15"/>
      <c r="B46" s="20" t="s">
        <v>50</v>
      </c>
      <c r="C46" s="20"/>
      <c r="D46" s="20"/>
      <c r="E46" s="20"/>
      <c r="F46" s="20"/>
      <c r="G46" s="20"/>
      <c r="H46" s="20"/>
      <c r="I46" s="20"/>
      <c r="J46" s="20"/>
      <c r="K46" s="20" t="s">
        <v>51</v>
      </c>
      <c r="L46" s="20"/>
      <c r="M46" s="20"/>
      <c r="N46" s="20"/>
      <c r="O46" s="20"/>
      <c r="P46" s="20"/>
      <c r="Q46" s="20" t="s">
        <v>56</v>
      </c>
      <c r="R46" s="20"/>
      <c r="S46" s="38"/>
      <c r="T46" s="15"/>
      <c r="U46" s="15"/>
      <c r="V46" s="15"/>
      <c r="W46" s="15"/>
      <c r="X46" s="15"/>
      <c r="Y46" s="15"/>
      <c r="Z46" s="15"/>
      <c r="AA46" s="15"/>
    </row>
    <row r="47" spans="1:27" ht="12.75">
      <c r="A47" s="15"/>
      <c r="B47" s="15" t="s">
        <v>41</v>
      </c>
      <c r="C47" s="15"/>
      <c r="D47" s="15"/>
      <c r="E47" s="15"/>
      <c r="F47" s="15"/>
      <c r="G47" s="15"/>
      <c r="H47" s="15"/>
      <c r="I47" s="15"/>
      <c r="J47" s="15"/>
      <c r="K47" s="14" t="s">
        <v>44</v>
      </c>
      <c r="L47" s="15"/>
      <c r="M47" s="15"/>
      <c r="N47" s="14" t="s">
        <v>0</v>
      </c>
      <c r="O47" s="15"/>
      <c r="P47" s="15"/>
      <c r="Q47" s="14" t="s">
        <v>42</v>
      </c>
      <c r="R47" s="15"/>
      <c r="S47" s="15"/>
      <c r="T47" s="14"/>
      <c r="U47" s="14"/>
      <c r="V47" s="15"/>
      <c r="W47" s="15"/>
      <c r="X47" s="15"/>
      <c r="Y47" s="15"/>
      <c r="Z47" s="15"/>
      <c r="AA47" s="15"/>
    </row>
    <row r="48" spans="1:2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4"/>
      <c r="L48" s="15"/>
      <c r="M48" s="15"/>
      <c r="N48" s="14"/>
      <c r="O48" s="15"/>
      <c r="P48" s="15"/>
      <c r="Q48" s="14"/>
      <c r="R48" s="15"/>
      <c r="S48" s="15"/>
      <c r="T48" s="14"/>
      <c r="U48" s="14"/>
      <c r="V48" s="15"/>
      <c r="W48" s="15"/>
      <c r="X48" s="15"/>
      <c r="Y48" s="15"/>
      <c r="Z48" s="15"/>
      <c r="AA48" s="15"/>
    </row>
    <row r="49" spans="1:27" ht="12.75">
      <c r="A49" s="15"/>
      <c r="B49" s="20" t="s">
        <v>48</v>
      </c>
      <c r="C49" s="20"/>
      <c r="D49" s="20"/>
      <c r="E49" s="20"/>
      <c r="F49" s="20"/>
      <c r="G49" s="20"/>
      <c r="H49" s="20"/>
      <c r="I49" s="20"/>
      <c r="J49" s="20"/>
      <c r="K49" s="20" t="s">
        <v>49</v>
      </c>
      <c r="L49" s="20"/>
      <c r="M49" s="20"/>
      <c r="N49" s="34"/>
      <c r="O49" s="20"/>
      <c r="P49" s="33"/>
      <c r="Q49" s="20" t="s">
        <v>56</v>
      </c>
      <c r="R49" s="20"/>
      <c r="S49" s="38"/>
      <c r="T49" s="14"/>
      <c r="U49" s="14"/>
      <c r="V49" s="15"/>
      <c r="W49" s="15"/>
      <c r="X49" s="15"/>
      <c r="Y49" s="15"/>
      <c r="Z49" s="15"/>
      <c r="AA49" s="15"/>
    </row>
    <row r="50" spans="1:2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4" t="s">
        <v>44</v>
      </c>
      <c r="L50" s="15"/>
      <c r="M50" s="15"/>
      <c r="N50" s="14" t="s">
        <v>0</v>
      </c>
      <c r="O50" s="15"/>
      <c r="P50" s="14" t="s">
        <v>47</v>
      </c>
      <c r="Q50" s="14"/>
      <c r="R50" s="15"/>
      <c r="S50" s="15"/>
      <c r="T50" s="14"/>
      <c r="U50" s="14"/>
      <c r="V50" s="15"/>
      <c r="W50" s="15"/>
      <c r="X50" s="15"/>
      <c r="Y50" s="15"/>
      <c r="Z50" s="15"/>
      <c r="AA50" s="15"/>
    </row>
    <row r="51" spans="1:27" ht="18" customHeight="1">
      <c r="A51" s="15"/>
      <c r="B51" s="20" t="s">
        <v>52</v>
      </c>
      <c r="C51" s="20"/>
      <c r="D51" s="20"/>
      <c r="E51" s="20"/>
      <c r="F51" s="20"/>
      <c r="G51" s="20"/>
      <c r="H51" s="20"/>
      <c r="I51" s="20"/>
      <c r="J51" s="20"/>
      <c r="K51" s="20" t="s">
        <v>53</v>
      </c>
      <c r="L51" s="20"/>
      <c r="M51" s="20"/>
      <c r="N51" s="20"/>
      <c r="O51" s="20"/>
      <c r="P51" s="20"/>
      <c r="Q51" s="20" t="s">
        <v>56</v>
      </c>
      <c r="R51" s="20"/>
      <c r="S51" s="38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5"/>
      <c r="B52" s="15" t="s">
        <v>43</v>
      </c>
      <c r="C52" s="15"/>
      <c r="D52" s="15"/>
      <c r="E52" s="15"/>
      <c r="F52" s="15"/>
      <c r="G52" s="15"/>
      <c r="H52" s="15"/>
      <c r="I52" s="15"/>
      <c r="J52" s="15"/>
      <c r="K52" s="14" t="s">
        <v>45</v>
      </c>
      <c r="L52" s="15"/>
      <c r="M52" s="15"/>
      <c r="N52" s="14" t="s">
        <v>0</v>
      </c>
      <c r="O52" s="15"/>
      <c r="P52" s="15"/>
      <c r="Q52" s="14" t="s">
        <v>42</v>
      </c>
      <c r="R52" s="15"/>
      <c r="S52" s="15"/>
      <c r="T52" s="14"/>
      <c r="U52" s="14"/>
      <c r="V52" s="15"/>
      <c r="W52" s="15"/>
      <c r="X52" s="15"/>
      <c r="Y52" s="15"/>
      <c r="Z52" s="15"/>
      <c r="AA52" s="15"/>
    </row>
    <row r="54" spans="2:25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</sheetData>
  <sheetProtection/>
  <mergeCells count="33">
    <mergeCell ref="X9:X12"/>
    <mergeCell ref="J10:J12"/>
    <mergeCell ref="I10:I12"/>
    <mergeCell ref="H10:H12"/>
    <mergeCell ref="L10:L12"/>
    <mergeCell ref="Q10:Q12"/>
    <mergeCell ref="B6:AA6"/>
    <mergeCell ref="W9:W12"/>
    <mergeCell ref="Y9:Y12"/>
    <mergeCell ref="B9:M9"/>
    <mergeCell ref="D10:D12"/>
    <mergeCell ref="E10:E12"/>
    <mergeCell ref="V9:V12"/>
    <mergeCell ref="R10:R12"/>
    <mergeCell ref="N9:S9"/>
    <mergeCell ref="G10:G12"/>
    <mergeCell ref="V2:Y2"/>
    <mergeCell ref="A7:Y7"/>
    <mergeCell ref="A8:Y8"/>
    <mergeCell ref="C10:C12"/>
    <mergeCell ref="B10:B12"/>
    <mergeCell ref="F10:F12"/>
    <mergeCell ref="S10:S12"/>
    <mergeCell ref="M10:M12"/>
    <mergeCell ref="O10:O12"/>
    <mergeCell ref="P10:P12"/>
    <mergeCell ref="B45:W45"/>
    <mergeCell ref="A44:W44"/>
    <mergeCell ref="T9:T12"/>
    <mergeCell ref="U9:U12"/>
    <mergeCell ref="A9:A12"/>
    <mergeCell ref="K10:K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view="pageBreakPreview" zoomScaleSheetLayoutView="100" workbookViewId="0" topLeftCell="D4">
      <pane ySplit="9" topLeftCell="A31" activePane="bottomLeft" state="frozen"/>
      <selection pane="topLeft" activeCell="A4" sqref="A4"/>
      <selection pane="bottomLeft" activeCell="Y13" sqref="Y13:Y43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6.125" style="0" customWidth="1"/>
    <col min="25" max="25" width="10.125" style="0" customWidth="1"/>
    <col min="26" max="26" width="7.75390625" style="0" customWidth="1"/>
    <col min="29" max="29" width="9.125" style="2" customWidth="1"/>
  </cols>
  <sheetData>
    <row r="1" spans="1:27" ht="12.75">
      <c r="A1" s="14" t="s">
        <v>10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14" t="s">
        <v>36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65"/>
      <c r="W2" s="52"/>
      <c r="X2" s="52"/>
      <c r="Y2" s="52"/>
      <c r="Z2" s="15"/>
      <c r="AA2" s="15"/>
    </row>
    <row r="3" spans="1:27" ht="12.75">
      <c r="A3" s="16" t="s">
        <v>33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14" t="s">
        <v>1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14" t="s">
        <v>37</v>
      </c>
      <c r="B5" s="14"/>
      <c r="C5" s="14"/>
      <c r="D5" s="14"/>
      <c r="E5" s="14"/>
      <c r="F5" s="14"/>
      <c r="G5" s="15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21.75" customHeight="1">
      <c r="A6" s="15"/>
      <c r="B6" s="72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t="18.75" customHeight="1">
      <c r="A7" s="66" t="s">
        <v>57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5"/>
      <c r="AA7" s="15"/>
    </row>
    <row r="8" spans="1:27" ht="18" customHeight="1">
      <c r="A8" s="68" t="s">
        <v>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15"/>
      <c r="AA8" s="15"/>
    </row>
    <row r="9" spans="1:29" ht="19.5" customHeight="1">
      <c r="A9" s="60" t="s">
        <v>15</v>
      </c>
      <c r="B9" s="76" t="s">
        <v>32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76" t="s">
        <v>38</v>
      </c>
      <c r="O9" s="77"/>
      <c r="P9" s="77"/>
      <c r="Q9" s="77"/>
      <c r="R9" s="77"/>
      <c r="S9" s="78"/>
      <c r="T9" s="54" t="s">
        <v>29</v>
      </c>
      <c r="U9" s="57" t="s">
        <v>30</v>
      </c>
      <c r="V9" s="74" t="s">
        <v>28</v>
      </c>
      <c r="W9" s="74" t="s">
        <v>34</v>
      </c>
      <c r="X9" s="74" t="s">
        <v>35</v>
      </c>
      <c r="Y9" s="75" t="s">
        <v>46</v>
      </c>
      <c r="Z9" s="15"/>
      <c r="AA9" s="15"/>
      <c r="AB9" s="2"/>
      <c r="AC9"/>
    </row>
    <row r="10" spans="1:29" ht="48.75" customHeight="1">
      <c r="A10" s="61"/>
      <c r="B10" s="63" t="s">
        <v>16</v>
      </c>
      <c r="C10" s="63" t="s">
        <v>17</v>
      </c>
      <c r="D10" s="63" t="s">
        <v>18</v>
      </c>
      <c r="E10" s="63" t="s">
        <v>19</v>
      </c>
      <c r="F10" s="63" t="s">
        <v>20</v>
      </c>
      <c r="G10" s="63" t="s">
        <v>21</v>
      </c>
      <c r="H10" s="63" t="s">
        <v>22</v>
      </c>
      <c r="I10" s="63" t="s">
        <v>23</v>
      </c>
      <c r="J10" s="63" t="s">
        <v>24</v>
      </c>
      <c r="K10" s="63" t="s">
        <v>25</v>
      </c>
      <c r="L10" s="64" t="s">
        <v>26</v>
      </c>
      <c r="M10" s="64" t="s">
        <v>27</v>
      </c>
      <c r="N10" s="64" t="s">
        <v>39</v>
      </c>
      <c r="O10" s="64" t="s">
        <v>40</v>
      </c>
      <c r="P10" s="64" t="s">
        <v>12</v>
      </c>
      <c r="Q10" s="64" t="s">
        <v>11</v>
      </c>
      <c r="R10" s="64" t="s">
        <v>13</v>
      </c>
      <c r="S10" s="64" t="s">
        <v>14</v>
      </c>
      <c r="T10" s="55"/>
      <c r="U10" s="58"/>
      <c r="V10" s="74"/>
      <c r="W10" s="74"/>
      <c r="X10" s="74"/>
      <c r="Y10" s="75"/>
      <c r="Z10" s="15"/>
      <c r="AA10" s="15"/>
      <c r="AB10" s="2"/>
      <c r="AC10"/>
    </row>
    <row r="11" spans="1:29" ht="15.75" customHeight="1">
      <c r="A11" s="6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58"/>
      <c r="M11" s="58"/>
      <c r="N11" s="58"/>
      <c r="O11" s="70"/>
      <c r="P11" s="70"/>
      <c r="Q11" s="58"/>
      <c r="R11" s="58"/>
      <c r="S11" s="58"/>
      <c r="T11" s="55"/>
      <c r="U11" s="58"/>
      <c r="V11" s="74"/>
      <c r="W11" s="74"/>
      <c r="X11" s="74"/>
      <c r="Y11" s="75"/>
      <c r="Z11" s="15"/>
      <c r="AA11" s="15"/>
      <c r="AB11" s="2"/>
      <c r="AC11"/>
    </row>
    <row r="12" spans="1:29" ht="21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9"/>
      <c r="M12" s="59"/>
      <c r="N12" s="59"/>
      <c r="O12" s="71"/>
      <c r="P12" s="71"/>
      <c r="Q12" s="59"/>
      <c r="R12" s="59"/>
      <c r="S12" s="59"/>
      <c r="T12" s="56"/>
      <c r="U12" s="59"/>
      <c r="V12" s="74"/>
      <c r="W12" s="74"/>
      <c r="X12" s="74"/>
      <c r="Y12" s="75"/>
      <c r="Z12" s="15"/>
      <c r="AA12" s="15"/>
      <c r="AB12" s="2"/>
      <c r="AC12"/>
    </row>
    <row r="13" spans="1:28" s="3" customFormat="1" ht="12.75">
      <c r="A13" s="27">
        <v>1</v>
      </c>
      <c r="B13" s="21">
        <v>91.1624</v>
      </c>
      <c r="C13" s="21">
        <v>3.7128</v>
      </c>
      <c r="D13" s="21">
        <v>1.2437</v>
      </c>
      <c r="E13" s="21">
        <v>0.2905</v>
      </c>
      <c r="F13" s="21">
        <v>0.3476</v>
      </c>
      <c r="G13" s="21">
        <v>0.0003</v>
      </c>
      <c r="H13" s="21">
        <v>0.1388</v>
      </c>
      <c r="I13" s="21">
        <v>0.1055</v>
      </c>
      <c r="J13" s="21">
        <v>0.3993</v>
      </c>
      <c r="K13" s="21">
        <v>0.0097</v>
      </c>
      <c r="L13" s="21">
        <v>2.4785</v>
      </c>
      <c r="M13" s="21">
        <v>0.1109</v>
      </c>
      <c r="N13" s="21">
        <v>0.747</v>
      </c>
      <c r="O13" s="30">
        <v>35.4405</v>
      </c>
      <c r="P13" s="25">
        <f>1000*O13/4.1868</f>
        <v>8464.81799942677</v>
      </c>
      <c r="Q13" s="30">
        <v>39.2165</v>
      </c>
      <c r="R13" s="25">
        <f>1000*Q13/4.1868</f>
        <v>9366.700105092195</v>
      </c>
      <c r="S13" s="30">
        <v>49.7971</v>
      </c>
      <c r="T13" s="23">
        <v>-9.6</v>
      </c>
      <c r="U13" s="23">
        <v>-4.2</v>
      </c>
      <c r="V13" s="24"/>
      <c r="W13" s="22"/>
      <c r="X13" s="22"/>
      <c r="Y13" s="35">
        <v>972187.7</v>
      </c>
      <c r="Z13" s="17"/>
      <c r="AA13" s="18">
        <f>SUM(B13:M13)</f>
        <v>100</v>
      </c>
      <c r="AB13" s="4" t="str">
        <f>IF(AA13=100,"ОК"," ")</f>
        <v>ОК</v>
      </c>
    </row>
    <row r="14" spans="1:28" s="3" customFormat="1" ht="12.75">
      <c r="A14" s="27">
        <v>2</v>
      </c>
      <c r="B14" s="21">
        <v>91.2658</v>
      </c>
      <c r="C14" s="21">
        <v>3.6819</v>
      </c>
      <c r="D14" s="21">
        <v>1.2327</v>
      </c>
      <c r="E14" s="21">
        <v>0.2654</v>
      </c>
      <c r="F14" s="21">
        <v>0.3284</v>
      </c>
      <c r="G14" s="21">
        <v>0.0006</v>
      </c>
      <c r="H14" s="21">
        <v>0.1328</v>
      </c>
      <c r="I14" s="21">
        <v>0.1005</v>
      </c>
      <c r="J14" s="21">
        <v>0.4073</v>
      </c>
      <c r="K14" s="21">
        <v>0.009</v>
      </c>
      <c r="L14" s="21">
        <v>2.4595</v>
      </c>
      <c r="M14" s="21">
        <v>0.1163</v>
      </c>
      <c r="N14" s="21">
        <v>0.7458</v>
      </c>
      <c r="O14" s="30">
        <v>35.3962</v>
      </c>
      <c r="P14" s="25">
        <f>1000*O14/4.1868</f>
        <v>8454.237126206172</v>
      </c>
      <c r="Q14" s="30">
        <v>39.1692</v>
      </c>
      <c r="R14" s="25">
        <f>1000*Q14/4.1868</f>
        <v>9355.402694181714</v>
      </c>
      <c r="S14" s="30">
        <v>49.7753</v>
      </c>
      <c r="T14" s="23">
        <v>-10.7</v>
      </c>
      <c r="U14" s="23">
        <v>-4.1</v>
      </c>
      <c r="V14" s="29"/>
      <c r="W14" s="22"/>
      <c r="X14" s="22"/>
      <c r="Y14" s="35">
        <v>965594.8</v>
      </c>
      <c r="Z14" s="17"/>
      <c r="AA14" s="18">
        <f aca="true" t="shared" si="0" ref="AA14:AA43">SUM(B14:M14)</f>
        <v>100.0002</v>
      </c>
      <c r="AB14" s="4" t="str">
        <f>IF(AA14=100,"ОК"," ")</f>
        <v> </v>
      </c>
    </row>
    <row r="15" spans="1:28" s="3" customFormat="1" ht="12.75">
      <c r="A15" s="27">
        <v>3</v>
      </c>
      <c r="B15" s="21">
        <v>91.4228</v>
      </c>
      <c r="C15" s="21">
        <v>3.6291</v>
      </c>
      <c r="D15" s="21">
        <v>1.1919</v>
      </c>
      <c r="E15" s="21">
        <v>0.2556</v>
      </c>
      <c r="F15" s="21">
        <v>0.3216</v>
      </c>
      <c r="G15" s="21">
        <v>0.0002</v>
      </c>
      <c r="H15" s="21">
        <v>0.1329</v>
      </c>
      <c r="I15" s="21">
        <v>0.0985</v>
      </c>
      <c r="J15" s="21">
        <v>0.3455</v>
      </c>
      <c r="K15" s="21">
        <v>0.0081</v>
      </c>
      <c r="L15" s="21">
        <v>2.4778</v>
      </c>
      <c r="M15" s="21">
        <v>0.1161</v>
      </c>
      <c r="N15" s="21">
        <v>0.743</v>
      </c>
      <c r="O15" s="30">
        <v>35.2603</v>
      </c>
      <c r="P15" s="25">
        <f>1000*O15/4.1868</f>
        <v>8421.777968854496</v>
      </c>
      <c r="Q15" s="30">
        <v>39.0234</v>
      </c>
      <c r="R15" s="25">
        <f>1000*Q15/4.1868</f>
        <v>9320.578962453426</v>
      </c>
      <c r="S15" s="30">
        <v>49.6856</v>
      </c>
      <c r="T15" s="23">
        <v>-10.3</v>
      </c>
      <c r="U15" s="23">
        <v>-4.6</v>
      </c>
      <c r="V15" s="24"/>
      <c r="W15" s="22"/>
      <c r="X15" s="22"/>
      <c r="Y15" s="35">
        <v>2795456.5</v>
      </c>
      <c r="Z15" s="17"/>
      <c r="AA15" s="18">
        <f t="shared" si="0"/>
        <v>100.00010000000002</v>
      </c>
      <c r="AB15" s="4" t="str">
        <f>IF(AA15=100,"ОК"," ")</f>
        <v> </v>
      </c>
    </row>
    <row r="16" spans="1:28" s="3" customFormat="1" ht="12.75">
      <c r="A16" s="27">
        <v>4</v>
      </c>
      <c r="B16" s="21">
        <v>90.273</v>
      </c>
      <c r="C16" s="21">
        <v>4.4132</v>
      </c>
      <c r="D16" s="21">
        <v>1.7245</v>
      </c>
      <c r="E16" s="21">
        <v>0.2797</v>
      </c>
      <c r="F16" s="21">
        <v>0.4563</v>
      </c>
      <c r="G16" s="21">
        <v>0.0001</v>
      </c>
      <c r="H16" s="21">
        <v>0.1526</v>
      </c>
      <c r="I16" s="21">
        <v>0.1398</v>
      </c>
      <c r="J16" s="21">
        <v>0.4476</v>
      </c>
      <c r="K16" s="21">
        <v>0.0062</v>
      </c>
      <c r="L16" s="21">
        <v>1.8376</v>
      </c>
      <c r="M16" s="21">
        <v>0.2692</v>
      </c>
      <c r="N16" s="21">
        <v>0.7597</v>
      </c>
      <c r="O16" s="30">
        <v>36.2258</v>
      </c>
      <c r="P16" s="25">
        <f>1000*O16/4.1868</f>
        <v>8652.383682048343</v>
      </c>
      <c r="Q16" s="30">
        <v>40.0639</v>
      </c>
      <c r="R16" s="25">
        <f aca="true" t="shared" si="1" ref="R16:R43">1000*Q16/4.1868</f>
        <v>9569.098117894333</v>
      </c>
      <c r="S16" s="30">
        <v>50.4467</v>
      </c>
      <c r="T16" s="23">
        <v>-8.8</v>
      </c>
      <c r="U16" s="23">
        <v>-3.1</v>
      </c>
      <c r="V16" s="24"/>
      <c r="W16" s="22"/>
      <c r="X16" s="22"/>
      <c r="Y16" s="35">
        <v>4154945.3</v>
      </c>
      <c r="Z16" s="17"/>
      <c r="AA16" s="18">
        <f t="shared" si="0"/>
        <v>99.99980000000001</v>
      </c>
      <c r="AB16" s="4" t="str">
        <f>IF(AA16=100,"ОК"," ")</f>
        <v> </v>
      </c>
    </row>
    <row r="17" spans="1:28" s="3" customFormat="1" ht="12.75">
      <c r="A17" s="27">
        <v>5</v>
      </c>
      <c r="B17" s="21">
        <v>93.5192</v>
      </c>
      <c r="C17" s="21">
        <v>3.3197</v>
      </c>
      <c r="D17" s="21">
        <v>1.1964</v>
      </c>
      <c r="E17" s="21">
        <v>0.1923</v>
      </c>
      <c r="F17" s="21">
        <v>0.2566</v>
      </c>
      <c r="G17" s="21">
        <v>0.0008</v>
      </c>
      <c r="H17" s="21">
        <v>0.0805</v>
      </c>
      <c r="I17" s="21">
        <v>0.0746</v>
      </c>
      <c r="J17" s="21">
        <v>0.3625</v>
      </c>
      <c r="K17" s="21">
        <v>0.0081</v>
      </c>
      <c r="L17" s="21">
        <v>0.7321</v>
      </c>
      <c r="M17" s="21">
        <v>0.2571</v>
      </c>
      <c r="N17" s="21">
        <v>0.7306</v>
      </c>
      <c r="O17" s="30">
        <v>35.5642</v>
      </c>
      <c r="P17" s="25">
        <f>1000*O17/4.1868</f>
        <v>8494.36323683959</v>
      </c>
      <c r="Q17" s="30">
        <v>39.3696</v>
      </c>
      <c r="R17" s="25">
        <f t="shared" si="1"/>
        <v>9403.267411865863</v>
      </c>
      <c r="S17" s="30">
        <v>50.5477</v>
      </c>
      <c r="T17" s="23">
        <v>-9</v>
      </c>
      <c r="U17" s="23">
        <v>-3.4</v>
      </c>
      <c r="V17" s="24"/>
      <c r="W17" s="22">
        <v>0.004</v>
      </c>
      <c r="X17" s="22">
        <v>0.0001</v>
      </c>
      <c r="Y17" s="35">
        <v>4224197</v>
      </c>
      <c r="Z17" s="17"/>
      <c r="AA17" s="18">
        <f t="shared" si="0"/>
        <v>99.9999</v>
      </c>
      <c r="AB17" s="4" t="str">
        <f>IF(AA17=100,"ОК"," ")</f>
        <v> </v>
      </c>
    </row>
    <row r="18" spans="1:28" s="3" customFormat="1" ht="12.75">
      <c r="A18" s="40">
        <v>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3"/>
      <c r="Q18" s="42"/>
      <c r="R18" s="43"/>
      <c r="S18" s="42"/>
      <c r="T18" s="44"/>
      <c r="U18" s="44"/>
      <c r="V18" s="45"/>
      <c r="W18" s="46"/>
      <c r="X18" s="46"/>
      <c r="Y18" s="47">
        <v>4237318.5</v>
      </c>
      <c r="Z18" s="17"/>
      <c r="AA18" s="18">
        <f t="shared" si="0"/>
        <v>0</v>
      </c>
      <c r="AB18" s="4"/>
    </row>
    <row r="19" spans="1:28" s="3" customFormat="1" ht="12.75">
      <c r="A19" s="40">
        <v>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3"/>
      <c r="Q19" s="42"/>
      <c r="R19" s="43"/>
      <c r="S19" s="42"/>
      <c r="T19" s="44"/>
      <c r="U19" s="44"/>
      <c r="V19" s="45"/>
      <c r="W19" s="46"/>
      <c r="X19" s="46"/>
      <c r="Y19" s="47">
        <v>4205299.5</v>
      </c>
      <c r="Z19" s="17"/>
      <c r="AA19" s="18">
        <f t="shared" si="0"/>
        <v>0</v>
      </c>
      <c r="AB19" s="4"/>
    </row>
    <row r="20" spans="1:28" s="3" customFormat="1" ht="12.75">
      <c r="A20" s="27">
        <v>8</v>
      </c>
      <c r="B20" s="21">
        <v>93.5799</v>
      </c>
      <c r="C20" s="21">
        <v>3.4288</v>
      </c>
      <c r="D20" s="21">
        <v>1.2149</v>
      </c>
      <c r="E20" s="21">
        <v>0.1957</v>
      </c>
      <c r="F20" s="21">
        <v>0.2255</v>
      </c>
      <c r="G20" s="21">
        <v>0.0004</v>
      </c>
      <c r="H20" s="21">
        <v>0.056</v>
      </c>
      <c r="I20" s="21">
        <v>0.0464</v>
      </c>
      <c r="J20" s="21">
        <v>0.1521</v>
      </c>
      <c r="K20" s="21">
        <v>0.0081</v>
      </c>
      <c r="L20" s="21">
        <v>0.8314</v>
      </c>
      <c r="M20" s="21">
        <v>0.2608</v>
      </c>
      <c r="N20" s="21">
        <v>0.7241</v>
      </c>
      <c r="O20" s="30">
        <v>35.2193</v>
      </c>
      <c r="P20" s="25">
        <f>1000*O20/4.1868</f>
        <v>8411.985287092766</v>
      </c>
      <c r="Q20" s="30">
        <v>38.9987</v>
      </c>
      <c r="R20" s="25">
        <f t="shared" si="1"/>
        <v>9314.679468806726</v>
      </c>
      <c r="S20" s="30">
        <v>50.2967</v>
      </c>
      <c r="T20" s="23">
        <v>-8.7</v>
      </c>
      <c r="U20" s="23">
        <v>-3</v>
      </c>
      <c r="V20" s="29"/>
      <c r="W20" s="22"/>
      <c r="X20" s="22"/>
      <c r="Y20" s="35">
        <v>4131581</v>
      </c>
      <c r="Z20" s="17"/>
      <c r="AA20" s="18">
        <f t="shared" si="0"/>
        <v>100</v>
      </c>
      <c r="AB20" s="4"/>
    </row>
    <row r="21" spans="1:28" s="3" customFormat="1" ht="12.75">
      <c r="A21" s="27">
        <v>9</v>
      </c>
      <c r="B21" s="21">
        <v>93.5924</v>
      </c>
      <c r="C21" s="21">
        <v>3.4245</v>
      </c>
      <c r="D21" s="21">
        <v>1.2202</v>
      </c>
      <c r="E21" s="21">
        <v>0.1858</v>
      </c>
      <c r="F21" s="21">
        <v>0.2363</v>
      </c>
      <c r="G21" s="21">
        <v>0</v>
      </c>
      <c r="H21" s="21">
        <v>0.054</v>
      </c>
      <c r="I21" s="21">
        <v>0.0442</v>
      </c>
      <c r="J21" s="21">
        <v>0.1527</v>
      </c>
      <c r="K21" s="21">
        <v>0.0071</v>
      </c>
      <c r="L21" s="21">
        <v>0.8223</v>
      </c>
      <c r="M21" s="21">
        <v>0.2603</v>
      </c>
      <c r="N21" s="21">
        <v>0.724</v>
      </c>
      <c r="O21" s="30">
        <v>35.2215</v>
      </c>
      <c r="P21" s="25">
        <f aca="true" t="shared" si="2" ref="P21:P43">1000*O21/4.1868</f>
        <v>8412.510748065348</v>
      </c>
      <c r="Q21" s="30">
        <v>39.0011</v>
      </c>
      <c r="R21" s="25">
        <f t="shared" si="1"/>
        <v>9315.252698958631</v>
      </c>
      <c r="S21" s="30">
        <v>50.303</v>
      </c>
      <c r="T21" s="23">
        <v>-9.2</v>
      </c>
      <c r="U21" s="23">
        <v>-3.8</v>
      </c>
      <c r="V21" s="24" t="s">
        <v>58</v>
      </c>
      <c r="W21" s="22"/>
      <c r="X21" s="22"/>
      <c r="Y21" s="35">
        <v>4057243.5</v>
      </c>
      <c r="Z21" s="17"/>
      <c r="AA21" s="18">
        <f t="shared" si="0"/>
        <v>99.9998</v>
      </c>
      <c r="AB21" s="4"/>
    </row>
    <row r="22" spans="1:28" s="3" customFormat="1" ht="12.75">
      <c r="A22" s="27">
        <v>10</v>
      </c>
      <c r="B22" s="21">
        <v>93.7604</v>
      </c>
      <c r="C22" s="21">
        <v>3.3376</v>
      </c>
      <c r="D22" s="21">
        <v>1.1828</v>
      </c>
      <c r="E22" s="21">
        <v>0.1828</v>
      </c>
      <c r="F22" s="21">
        <v>0.2284</v>
      </c>
      <c r="G22" s="21">
        <v>0.0003</v>
      </c>
      <c r="H22" s="21">
        <v>0.0532</v>
      </c>
      <c r="I22" s="21">
        <v>0.0456</v>
      </c>
      <c r="J22" s="21">
        <v>0.1275</v>
      </c>
      <c r="K22" s="21">
        <v>0.0079</v>
      </c>
      <c r="L22" s="21">
        <v>0.8197</v>
      </c>
      <c r="M22" s="21">
        <v>0.2537</v>
      </c>
      <c r="N22" s="21">
        <v>0.7221</v>
      </c>
      <c r="O22" s="30">
        <v>35.1417</v>
      </c>
      <c r="P22" s="25">
        <f t="shared" si="2"/>
        <v>8393.450845514473</v>
      </c>
      <c r="Q22" s="30">
        <v>38.9159</v>
      </c>
      <c r="R22" s="25">
        <f t="shared" si="1"/>
        <v>9294.90302856597</v>
      </c>
      <c r="S22" s="30">
        <v>50.2607</v>
      </c>
      <c r="T22" s="23">
        <v>-9</v>
      </c>
      <c r="U22" s="23">
        <v>-3.5</v>
      </c>
      <c r="V22" s="24"/>
      <c r="W22" s="22"/>
      <c r="X22" s="22"/>
      <c r="Y22" s="35">
        <v>4180270.8</v>
      </c>
      <c r="Z22" s="17"/>
      <c r="AA22" s="18">
        <f t="shared" si="0"/>
        <v>99.99989999999998</v>
      </c>
      <c r="AB22" s="4"/>
    </row>
    <row r="23" spans="1:28" s="3" customFormat="1" ht="12.75">
      <c r="A23" s="27">
        <v>11</v>
      </c>
      <c r="B23" s="21">
        <v>93.7989</v>
      </c>
      <c r="C23" s="21">
        <v>3.3231</v>
      </c>
      <c r="D23" s="21">
        <v>1.1919</v>
      </c>
      <c r="E23" s="21">
        <v>0.1851</v>
      </c>
      <c r="F23" s="21">
        <v>0.2258</v>
      </c>
      <c r="G23" s="21">
        <v>0.0004</v>
      </c>
      <c r="H23" s="21">
        <v>0.0501</v>
      </c>
      <c r="I23" s="21">
        <v>0.0439</v>
      </c>
      <c r="J23" s="21">
        <v>0.0932</v>
      </c>
      <c r="K23" s="21">
        <v>0.0073</v>
      </c>
      <c r="L23" s="21">
        <v>0.8291</v>
      </c>
      <c r="M23" s="21">
        <v>0.2513</v>
      </c>
      <c r="N23" s="21">
        <v>0.721</v>
      </c>
      <c r="O23" s="30">
        <v>35.0909</v>
      </c>
      <c r="P23" s="25">
        <f t="shared" si="2"/>
        <v>8381.317473965797</v>
      </c>
      <c r="Q23" s="30">
        <v>38.8613</v>
      </c>
      <c r="R23" s="25">
        <f t="shared" si="1"/>
        <v>9281.86204261011</v>
      </c>
      <c r="S23" s="30">
        <v>50.2282</v>
      </c>
      <c r="T23" s="23">
        <v>-9.3</v>
      </c>
      <c r="U23" s="23">
        <v>-3.8</v>
      </c>
      <c r="V23" s="24"/>
      <c r="W23" s="22"/>
      <c r="X23" s="22"/>
      <c r="Y23" s="35">
        <v>4259212</v>
      </c>
      <c r="Z23" s="17"/>
      <c r="AA23" s="18">
        <f t="shared" si="0"/>
        <v>100.0001</v>
      </c>
      <c r="AB23" s="4"/>
    </row>
    <row r="24" spans="1:28" s="3" customFormat="1" ht="12.75">
      <c r="A24" s="27">
        <v>12</v>
      </c>
      <c r="B24" s="21">
        <v>93.8889</v>
      </c>
      <c r="C24" s="21">
        <v>3.2631</v>
      </c>
      <c r="D24" s="21">
        <v>1.1514</v>
      </c>
      <c r="E24" s="21">
        <v>0.2124</v>
      </c>
      <c r="F24" s="21">
        <v>0.2417</v>
      </c>
      <c r="G24" s="21">
        <v>0.0003</v>
      </c>
      <c r="H24" s="21">
        <v>0.0397</v>
      </c>
      <c r="I24" s="21">
        <v>0.0406</v>
      </c>
      <c r="J24" s="21">
        <v>0.0956</v>
      </c>
      <c r="K24" s="21">
        <v>0.0085</v>
      </c>
      <c r="L24" s="21">
        <v>0.8182</v>
      </c>
      <c r="M24" s="21">
        <v>0.2397</v>
      </c>
      <c r="N24" s="21">
        <v>0.7205</v>
      </c>
      <c r="O24" s="30">
        <v>35.0837</v>
      </c>
      <c r="P24" s="25">
        <f t="shared" si="2"/>
        <v>8379.597783510078</v>
      </c>
      <c r="Q24" s="30">
        <v>38.8538</v>
      </c>
      <c r="R24" s="25">
        <f t="shared" si="1"/>
        <v>9280.070698385403</v>
      </c>
      <c r="S24" s="30">
        <v>50.236</v>
      </c>
      <c r="T24" s="23">
        <v>-9.6</v>
      </c>
      <c r="U24" s="23">
        <v>-4.2</v>
      </c>
      <c r="V24" s="24"/>
      <c r="W24" s="22"/>
      <c r="X24" s="22"/>
      <c r="Y24" s="35">
        <v>4215598</v>
      </c>
      <c r="Z24" s="17"/>
      <c r="AA24" s="18">
        <f t="shared" si="0"/>
        <v>100.00009999999999</v>
      </c>
      <c r="AB24" s="4"/>
    </row>
    <row r="25" spans="1:28" s="3" customFormat="1" ht="12.75">
      <c r="A25" s="40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3"/>
      <c r="Q25" s="42"/>
      <c r="R25" s="43"/>
      <c r="S25" s="42"/>
      <c r="T25" s="44"/>
      <c r="U25" s="44"/>
      <c r="V25" s="45"/>
      <c r="W25" s="46"/>
      <c r="X25" s="46"/>
      <c r="Y25" s="47">
        <v>4254159</v>
      </c>
      <c r="Z25" s="17"/>
      <c r="AA25" s="18">
        <f t="shared" si="0"/>
        <v>0</v>
      </c>
      <c r="AB25" s="4"/>
    </row>
    <row r="26" spans="1:28" s="3" customFormat="1" ht="12.75">
      <c r="A26" s="40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3"/>
      <c r="Q26" s="42"/>
      <c r="R26" s="43"/>
      <c r="S26" s="42"/>
      <c r="T26" s="44"/>
      <c r="U26" s="44"/>
      <c r="V26" s="45"/>
      <c r="W26" s="46"/>
      <c r="X26" s="46"/>
      <c r="Y26" s="47">
        <v>4248911</v>
      </c>
      <c r="Z26" s="17"/>
      <c r="AA26" s="18">
        <f t="shared" si="0"/>
        <v>0</v>
      </c>
      <c r="AB26" s="4"/>
    </row>
    <row r="27" spans="1:28" s="3" customFormat="1" ht="12.75">
      <c r="A27" s="27">
        <v>15</v>
      </c>
      <c r="B27" s="21">
        <v>94.1114</v>
      </c>
      <c r="C27" s="21">
        <v>3.126</v>
      </c>
      <c r="D27" s="21">
        <v>1.1046</v>
      </c>
      <c r="E27" s="21">
        <v>0.1822</v>
      </c>
      <c r="F27" s="21">
        <v>0.223</v>
      </c>
      <c r="G27" s="21">
        <v>0.0002</v>
      </c>
      <c r="H27" s="21">
        <v>0.0506</v>
      </c>
      <c r="I27" s="21">
        <v>0.0426</v>
      </c>
      <c r="J27" s="21">
        <v>0.0845</v>
      </c>
      <c r="K27" s="21">
        <v>0.0081</v>
      </c>
      <c r="L27" s="21">
        <v>0.8221</v>
      </c>
      <c r="M27" s="21">
        <v>0.2447</v>
      </c>
      <c r="N27" s="21">
        <v>0.7183</v>
      </c>
      <c r="O27" s="30">
        <v>34.9815</v>
      </c>
      <c r="P27" s="25">
        <f t="shared" si="2"/>
        <v>8355.187732874749</v>
      </c>
      <c r="Q27" s="30">
        <v>38.7443</v>
      </c>
      <c r="R27" s="25">
        <f t="shared" si="1"/>
        <v>9253.917072704691</v>
      </c>
      <c r="S27" s="30">
        <v>50.1699</v>
      </c>
      <c r="T27" s="23">
        <v>-9.3</v>
      </c>
      <c r="U27" s="23">
        <v>-4</v>
      </c>
      <c r="V27" s="24"/>
      <c r="W27" s="22"/>
      <c r="X27" s="22"/>
      <c r="Y27" s="35">
        <v>4344089.5</v>
      </c>
      <c r="Z27" s="17"/>
      <c r="AA27" s="18">
        <f>SUM(B27:M27)</f>
        <v>100.00000000000001</v>
      </c>
      <c r="AB27" s="4" t="str">
        <f>IF(AA27=100,"ОК"," ")</f>
        <v>ОК</v>
      </c>
    </row>
    <row r="28" spans="1:28" s="3" customFormat="1" ht="12.75">
      <c r="A28" s="28">
        <v>16</v>
      </c>
      <c r="B28" s="21">
        <v>94.063</v>
      </c>
      <c r="C28" s="21">
        <v>3.1801</v>
      </c>
      <c r="D28" s="21">
        <v>1.1279</v>
      </c>
      <c r="E28" s="21">
        <v>0.1824</v>
      </c>
      <c r="F28" s="21">
        <v>0.2208</v>
      </c>
      <c r="G28" s="21">
        <v>0.0002</v>
      </c>
      <c r="H28" s="21">
        <v>0.0498</v>
      </c>
      <c r="I28" s="21">
        <v>0.0429</v>
      </c>
      <c r="J28" s="21">
        <v>0.0561</v>
      </c>
      <c r="K28" s="21">
        <v>0.0081</v>
      </c>
      <c r="L28" s="21">
        <v>0.8163</v>
      </c>
      <c r="M28" s="21">
        <v>0.2523</v>
      </c>
      <c r="N28" s="21">
        <v>0.7181</v>
      </c>
      <c r="O28" s="30">
        <v>34.9685</v>
      </c>
      <c r="P28" s="25">
        <f t="shared" si="2"/>
        <v>8352.082736218592</v>
      </c>
      <c r="Q28" s="30">
        <v>38.7304</v>
      </c>
      <c r="R28" s="25">
        <f t="shared" si="1"/>
        <v>9250.59711474157</v>
      </c>
      <c r="S28" s="30">
        <v>50.1598</v>
      </c>
      <c r="T28" s="23">
        <v>-9.9</v>
      </c>
      <c r="U28" s="23">
        <v>-4.7</v>
      </c>
      <c r="V28" s="26"/>
      <c r="W28" s="22"/>
      <c r="X28" s="22"/>
      <c r="Y28" s="35">
        <v>4471141.5</v>
      </c>
      <c r="Z28" s="17"/>
      <c r="AA28" s="18">
        <f>SUM(B28:M28)</f>
        <v>99.99990000000001</v>
      </c>
      <c r="AB28" s="4" t="str">
        <f>IF(AA28=100,"ОК"," ")</f>
        <v> </v>
      </c>
    </row>
    <row r="29" spans="1:28" s="3" customFormat="1" ht="12.75">
      <c r="A29" s="28">
        <v>17</v>
      </c>
      <c r="B29" s="21">
        <v>94.0904</v>
      </c>
      <c r="C29" s="21">
        <v>3.1534</v>
      </c>
      <c r="D29" s="21">
        <v>1.1083</v>
      </c>
      <c r="E29" s="21">
        <v>0.1813</v>
      </c>
      <c r="F29" s="21">
        <v>0.2197</v>
      </c>
      <c r="G29" s="21">
        <v>0.0002</v>
      </c>
      <c r="H29" s="21">
        <v>0.0516</v>
      </c>
      <c r="I29" s="21">
        <v>0.0434</v>
      </c>
      <c r="J29" s="21">
        <v>0.073</v>
      </c>
      <c r="K29" s="21">
        <v>0.0086</v>
      </c>
      <c r="L29" s="21">
        <v>0.8179</v>
      </c>
      <c r="M29" s="21">
        <v>0.2524</v>
      </c>
      <c r="N29" s="21">
        <v>0.7182</v>
      </c>
      <c r="O29" s="30">
        <v>34.973</v>
      </c>
      <c r="P29" s="25">
        <f t="shared" si="2"/>
        <v>8353.157542753415</v>
      </c>
      <c r="Q29" s="30">
        <v>38.7351</v>
      </c>
      <c r="R29" s="25">
        <f t="shared" si="1"/>
        <v>9251.71969045572</v>
      </c>
      <c r="S29" s="30">
        <v>50.1613</v>
      </c>
      <c r="T29" s="23">
        <v>-10.3</v>
      </c>
      <c r="U29" s="23">
        <v>-4.9</v>
      </c>
      <c r="V29" s="26"/>
      <c r="W29" s="22"/>
      <c r="X29" s="22"/>
      <c r="Y29" s="35">
        <v>4543821.5</v>
      </c>
      <c r="Z29" s="17"/>
      <c r="AA29" s="18">
        <f t="shared" si="0"/>
        <v>100.00019999999999</v>
      </c>
      <c r="AB29" s="4" t="str">
        <f>IF(AA29=100,"ОК"," ")</f>
        <v> </v>
      </c>
    </row>
    <row r="30" spans="1:28" s="3" customFormat="1" ht="12.75">
      <c r="A30" s="28">
        <v>18</v>
      </c>
      <c r="B30" s="21">
        <v>94.1221</v>
      </c>
      <c r="C30" s="21">
        <v>3.1374</v>
      </c>
      <c r="D30" s="21">
        <v>1.0987</v>
      </c>
      <c r="E30" s="21">
        <v>0.1802</v>
      </c>
      <c r="F30" s="21">
        <v>0.2179</v>
      </c>
      <c r="G30" s="21">
        <v>0.0003</v>
      </c>
      <c r="H30" s="21">
        <v>0.0502</v>
      </c>
      <c r="I30" s="21">
        <v>0.0421</v>
      </c>
      <c r="J30" s="21">
        <v>0.074</v>
      </c>
      <c r="K30" s="21">
        <v>0.0073</v>
      </c>
      <c r="L30" s="21">
        <v>0.8185</v>
      </c>
      <c r="M30" s="21">
        <v>0.2513</v>
      </c>
      <c r="N30" s="21">
        <v>0.7179</v>
      </c>
      <c r="O30" s="30">
        <v>34.9608</v>
      </c>
      <c r="P30" s="25">
        <f t="shared" si="2"/>
        <v>8350.24362281456</v>
      </c>
      <c r="Q30" s="30">
        <v>38.7221</v>
      </c>
      <c r="R30" s="25">
        <f t="shared" si="1"/>
        <v>9248.61469379956</v>
      </c>
      <c r="S30" s="30">
        <v>50.1551</v>
      </c>
      <c r="T30" s="23">
        <v>-10.1</v>
      </c>
      <c r="U30" s="23">
        <v>-4.7</v>
      </c>
      <c r="V30" s="26"/>
      <c r="W30" s="22"/>
      <c r="X30" s="22"/>
      <c r="Y30" s="35">
        <v>4344980.5</v>
      </c>
      <c r="Z30" s="17"/>
      <c r="AA30" s="18">
        <f t="shared" si="0"/>
        <v>100</v>
      </c>
      <c r="AB30" s="4"/>
    </row>
    <row r="31" spans="1:28" s="3" customFormat="1" ht="12.75">
      <c r="A31" s="28">
        <v>19</v>
      </c>
      <c r="B31" s="21">
        <v>94.1695</v>
      </c>
      <c r="C31" s="21">
        <v>3.0978</v>
      </c>
      <c r="D31" s="21">
        <v>1.0969</v>
      </c>
      <c r="E31" s="21">
        <v>0.179</v>
      </c>
      <c r="F31" s="21">
        <v>0.2199</v>
      </c>
      <c r="G31" s="21">
        <v>0.0002</v>
      </c>
      <c r="H31" s="21">
        <v>0.0494</v>
      </c>
      <c r="I31" s="21">
        <v>0.0418</v>
      </c>
      <c r="J31" s="21">
        <v>0.0525</v>
      </c>
      <c r="K31" s="21">
        <v>0.0077</v>
      </c>
      <c r="L31" s="21">
        <v>0.8385</v>
      </c>
      <c r="M31" s="21">
        <v>0.2469</v>
      </c>
      <c r="N31" s="21">
        <v>0.7171</v>
      </c>
      <c r="O31" s="30">
        <v>34.9158</v>
      </c>
      <c r="P31" s="25">
        <f t="shared" si="2"/>
        <v>8339.495557466322</v>
      </c>
      <c r="Q31" s="30">
        <v>38.6736</v>
      </c>
      <c r="R31" s="25">
        <f t="shared" si="1"/>
        <v>9237.030667813127</v>
      </c>
      <c r="S31" s="30">
        <v>50.122</v>
      </c>
      <c r="T31" s="23">
        <v>-9.9</v>
      </c>
      <c r="U31" s="23">
        <v>-4.5</v>
      </c>
      <c r="V31" s="26"/>
      <c r="W31" s="22"/>
      <c r="X31" s="22"/>
      <c r="Y31" s="35">
        <v>4195321</v>
      </c>
      <c r="Z31" s="17"/>
      <c r="AA31" s="18">
        <f t="shared" si="0"/>
        <v>100.0001</v>
      </c>
      <c r="AB31" s="4"/>
    </row>
    <row r="32" spans="1:28" s="3" customFormat="1" ht="12.75">
      <c r="A32" s="48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43"/>
      <c r="Q32" s="42"/>
      <c r="R32" s="43"/>
      <c r="S32" s="42"/>
      <c r="T32" s="44"/>
      <c r="U32" s="44"/>
      <c r="V32" s="45"/>
      <c r="W32" s="46"/>
      <c r="X32" s="46"/>
      <c r="Y32" s="47">
        <v>4049407.3</v>
      </c>
      <c r="Z32" s="17"/>
      <c r="AA32" s="18">
        <f t="shared" si="0"/>
        <v>0</v>
      </c>
      <c r="AB32" s="4"/>
    </row>
    <row r="33" spans="1:28" s="3" customFormat="1" ht="12.75">
      <c r="A33" s="48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3"/>
      <c r="Q33" s="42"/>
      <c r="R33" s="43"/>
      <c r="S33" s="42"/>
      <c r="T33" s="44"/>
      <c r="U33" s="44"/>
      <c r="V33" s="49"/>
      <c r="W33" s="46"/>
      <c r="X33" s="46"/>
      <c r="Y33" s="47">
        <v>4000442.5</v>
      </c>
      <c r="Z33" s="17"/>
      <c r="AA33" s="18">
        <f t="shared" si="0"/>
        <v>0</v>
      </c>
      <c r="AB33" s="4"/>
    </row>
    <row r="34" spans="1:28" s="3" customFormat="1" ht="12.75">
      <c r="A34" s="28">
        <v>22</v>
      </c>
      <c r="B34" s="21">
        <v>94.149</v>
      </c>
      <c r="C34" s="21">
        <v>3.1042</v>
      </c>
      <c r="D34" s="21">
        <v>1.1075</v>
      </c>
      <c r="E34" s="21">
        <v>0.1691</v>
      </c>
      <c r="F34" s="21">
        <v>0.2201</v>
      </c>
      <c r="G34" s="21">
        <v>0.0004</v>
      </c>
      <c r="H34" s="21">
        <v>0.0512</v>
      </c>
      <c r="I34" s="21">
        <v>0.0436</v>
      </c>
      <c r="J34" s="21">
        <v>0.0485</v>
      </c>
      <c r="K34" s="21">
        <v>0.0065</v>
      </c>
      <c r="L34" s="21">
        <v>0.8592</v>
      </c>
      <c r="M34" s="21">
        <v>0.2407</v>
      </c>
      <c r="N34" s="21">
        <v>0.7171</v>
      </c>
      <c r="O34" s="30">
        <v>34.9097</v>
      </c>
      <c r="P34" s="25">
        <f t="shared" si="2"/>
        <v>8338.038597496896</v>
      </c>
      <c r="Q34" s="30">
        <v>38.6669</v>
      </c>
      <c r="R34" s="25">
        <f t="shared" si="1"/>
        <v>9235.430400305724</v>
      </c>
      <c r="S34" s="30">
        <v>50.1138</v>
      </c>
      <c r="T34" s="23">
        <v>-10.1</v>
      </c>
      <c r="U34" s="23">
        <v>-4.8</v>
      </c>
      <c r="V34" s="24"/>
      <c r="W34" s="22"/>
      <c r="X34" s="22"/>
      <c r="Y34" s="35">
        <v>4012945.5</v>
      </c>
      <c r="Z34" s="17"/>
      <c r="AA34" s="18">
        <f t="shared" si="0"/>
        <v>100.00000000000001</v>
      </c>
      <c r="AB34" s="4"/>
    </row>
    <row r="35" spans="1:28" s="3" customFormat="1" ht="12.75">
      <c r="A35" s="28">
        <v>23</v>
      </c>
      <c r="B35" s="21">
        <v>94.0723</v>
      </c>
      <c r="C35" s="21">
        <v>3.1505</v>
      </c>
      <c r="D35" s="21">
        <v>1.1246</v>
      </c>
      <c r="E35" s="21">
        <v>0.1801</v>
      </c>
      <c r="F35" s="21">
        <v>0.2249</v>
      </c>
      <c r="G35" s="21">
        <v>0.0003</v>
      </c>
      <c r="H35" s="21">
        <v>0.0518</v>
      </c>
      <c r="I35" s="21">
        <v>0.0443</v>
      </c>
      <c r="J35" s="21">
        <v>0.0514</v>
      </c>
      <c r="K35" s="21">
        <v>0.009</v>
      </c>
      <c r="L35" s="21">
        <v>0.8526</v>
      </c>
      <c r="M35" s="21">
        <v>0.2383</v>
      </c>
      <c r="N35" s="21">
        <v>0.7179</v>
      </c>
      <c r="O35" s="30">
        <v>34.9501</v>
      </c>
      <c r="P35" s="25">
        <f t="shared" si="2"/>
        <v>8347.687971720647</v>
      </c>
      <c r="Q35" s="30">
        <v>38.7103</v>
      </c>
      <c r="R35" s="25">
        <f t="shared" si="1"/>
        <v>9245.796312219356</v>
      </c>
      <c r="S35" s="30">
        <v>50.1413</v>
      </c>
      <c r="T35" s="23">
        <v>-10.6</v>
      </c>
      <c r="U35" s="23">
        <v>-5.2</v>
      </c>
      <c r="V35" s="29" t="s">
        <v>58</v>
      </c>
      <c r="W35" s="22"/>
      <c r="X35" s="22"/>
      <c r="Y35" s="35">
        <v>3991851.5</v>
      </c>
      <c r="Z35" s="17"/>
      <c r="AA35" s="18">
        <f t="shared" si="0"/>
        <v>100.00009999999999</v>
      </c>
      <c r="AB35" s="4"/>
    </row>
    <row r="36" spans="1:28" s="3" customFormat="1" ht="12.75">
      <c r="A36" s="48">
        <v>24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3"/>
      <c r="Q36" s="42"/>
      <c r="R36" s="43"/>
      <c r="S36" s="42"/>
      <c r="T36" s="44"/>
      <c r="U36" s="44"/>
      <c r="V36" s="45"/>
      <c r="W36" s="46"/>
      <c r="X36" s="46"/>
      <c r="Y36" s="47">
        <v>4084466</v>
      </c>
      <c r="Z36" s="17"/>
      <c r="AA36" s="18">
        <f t="shared" si="0"/>
        <v>0</v>
      </c>
      <c r="AB36" s="4" t="str">
        <f>IF(AA36=100,"ОК"," ")</f>
        <v> </v>
      </c>
    </row>
    <row r="37" spans="1:28" s="3" customFormat="1" ht="12.75">
      <c r="A37" s="28">
        <v>25</v>
      </c>
      <c r="B37" s="21">
        <v>94.0606</v>
      </c>
      <c r="C37" s="21">
        <v>3.1845</v>
      </c>
      <c r="D37" s="21">
        <v>1.1146</v>
      </c>
      <c r="E37" s="21">
        <v>0.1773</v>
      </c>
      <c r="F37" s="21">
        <v>0.2211</v>
      </c>
      <c r="G37" s="21">
        <v>0.0009</v>
      </c>
      <c r="H37" s="21">
        <v>0.051</v>
      </c>
      <c r="I37" s="21">
        <v>0.0435</v>
      </c>
      <c r="J37" s="21">
        <v>0.056</v>
      </c>
      <c r="K37" s="21">
        <v>0.0074</v>
      </c>
      <c r="L37" s="21">
        <v>0.8382</v>
      </c>
      <c r="M37" s="21">
        <v>0.245</v>
      </c>
      <c r="N37" s="21">
        <v>0.718</v>
      </c>
      <c r="O37" s="30">
        <v>34.9568</v>
      </c>
      <c r="P37" s="25">
        <f t="shared" si="2"/>
        <v>8349.288239228052</v>
      </c>
      <c r="Q37" s="30">
        <v>38.7176</v>
      </c>
      <c r="R37" s="25">
        <f t="shared" si="1"/>
        <v>9247.539887264737</v>
      </c>
      <c r="S37" s="30">
        <v>50.1482</v>
      </c>
      <c r="T37" s="23">
        <v>-10.3</v>
      </c>
      <c r="U37" s="23">
        <v>-4.9</v>
      </c>
      <c r="V37" s="24"/>
      <c r="W37" s="22"/>
      <c r="X37" s="22"/>
      <c r="Y37" s="35">
        <v>4180423</v>
      </c>
      <c r="Z37" s="17"/>
      <c r="AA37" s="18">
        <f t="shared" si="0"/>
        <v>100.0001</v>
      </c>
      <c r="AB37" s="4" t="str">
        <f>IF(AA37=100,"ОК"," ")</f>
        <v> </v>
      </c>
    </row>
    <row r="38" spans="1:28" s="3" customFormat="1" ht="12.75">
      <c r="A38" s="28">
        <v>26</v>
      </c>
      <c r="B38" s="21">
        <v>94.2099</v>
      </c>
      <c r="C38" s="21">
        <v>3.1132</v>
      </c>
      <c r="D38" s="21">
        <v>1.0775</v>
      </c>
      <c r="E38" s="21">
        <v>0.1685</v>
      </c>
      <c r="F38" s="21">
        <v>0.2117</v>
      </c>
      <c r="G38" s="21">
        <v>0.0009</v>
      </c>
      <c r="H38" s="21">
        <v>0.0498</v>
      </c>
      <c r="I38" s="21">
        <v>0.0423</v>
      </c>
      <c r="J38" s="21">
        <v>0.0562</v>
      </c>
      <c r="K38" s="21">
        <v>0.0086</v>
      </c>
      <c r="L38" s="21">
        <v>0.8181</v>
      </c>
      <c r="M38" s="21">
        <v>0.2433</v>
      </c>
      <c r="N38" s="21">
        <v>0.7166</v>
      </c>
      <c r="O38" s="30">
        <v>34.9093</v>
      </c>
      <c r="P38" s="25">
        <f t="shared" si="2"/>
        <v>8337.943059138244</v>
      </c>
      <c r="Q38" s="30">
        <v>38.667</v>
      </c>
      <c r="R38" s="25">
        <f t="shared" si="1"/>
        <v>9235.454284895386</v>
      </c>
      <c r="S38" s="30">
        <v>50.1294</v>
      </c>
      <c r="T38" s="23">
        <v>-10.7</v>
      </c>
      <c r="U38" s="23">
        <v>-5.8</v>
      </c>
      <c r="V38" s="24"/>
      <c r="W38" s="22"/>
      <c r="X38" s="22"/>
      <c r="Y38" s="35">
        <v>4229417</v>
      </c>
      <c r="Z38" s="17"/>
      <c r="AA38" s="18">
        <f t="shared" si="0"/>
        <v>100.00000000000001</v>
      </c>
      <c r="AB38" s="4" t="str">
        <f>IF(AA38=100,"ОК"," ")</f>
        <v>ОК</v>
      </c>
    </row>
    <row r="39" spans="1:28" s="3" customFormat="1" ht="12.75">
      <c r="A39" s="48">
        <v>27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43"/>
      <c r="Q39" s="42"/>
      <c r="R39" s="43"/>
      <c r="S39" s="42"/>
      <c r="T39" s="44"/>
      <c r="U39" s="44"/>
      <c r="V39" s="45"/>
      <c r="W39" s="50"/>
      <c r="X39" s="50"/>
      <c r="Y39" s="51">
        <v>4379631</v>
      </c>
      <c r="Z39" s="17"/>
      <c r="AA39" s="18">
        <f t="shared" si="0"/>
        <v>0</v>
      </c>
      <c r="AB39" s="4" t="str">
        <f>IF(AA39=100,"ОК"," ")</f>
        <v> </v>
      </c>
    </row>
    <row r="40" spans="1:28" s="3" customFormat="1" ht="12.75">
      <c r="A40" s="48">
        <v>28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43"/>
      <c r="Q40" s="42"/>
      <c r="R40" s="43"/>
      <c r="S40" s="42"/>
      <c r="T40" s="44"/>
      <c r="U40" s="44"/>
      <c r="V40" s="45"/>
      <c r="W40" s="50"/>
      <c r="X40" s="50"/>
      <c r="Y40" s="47">
        <v>4478383</v>
      </c>
      <c r="Z40" s="17"/>
      <c r="AA40" s="18">
        <f t="shared" si="0"/>
        <v>0</v>
      </c>
      <c r="AB40" s="4"/>
    </row>
    <row r="41" spans="1:28" s="3" customFormat="1" ht="12.75">
      <c r="A41" s="28">
        <v>29</v>
      </c>
      <c r="B41" s="21">
        <v>93.649</v>
      </c>
      <c r="C41" s="21">
        <v>3.4992</v>
      </c>
      <c r="D41" s="21">
        <v>1.2011</v>
      </c>
      <c r="E41" s="21">
        <v>0.1888</v>
      </c>
      <c r="F41" s="21">
        <v>0.2229</v>
      </c>
      <c r="G41" s="21">
        <v>0.0002</v>
      </c>
      <c r="H41" s="21">
        <v>0.0496</v>
      </c>
      <c r="I41" s="21">
        <v>0.0416</v>
      </c>
      <c r="J41" s="21">
        <v>0.0497</v>
      </c>
      <c r="K41" s="21">
        <v>0.0076</v>
      </c>
      <c r="L41" s="21">
        <v>0.8183</v>
      </c>
      <c r="M41" s="21">
        <v>0.2719</v>
      </c>
      <c r="N41" s="21">
        <v>0.721</v>
      </c>
      <c r="O41" s="30">
        <v>35.0801</v>
      </c>
      <c r="P41" s="25">
        <f t="shared" si="2"/>
        <v>8378.73793828222</v>
      </c>
      <c r="Q41" s="30">
        <v>38.8495</v>
      </c>
      <c r="R41" s="25">
        <f t="shared" si="1"/>
        <v>9279.043661029904</v>
      </c>
      <c r="S41" s="30">
        <v>50.2129</v>
      </c>
      <c r="T41" s="23">
        <v>-10.5</v>
      </c>
      <c r="U41" s="23">
        <v>-5.1</v>
      </c>
      <c r="V41" s="24"/>
      <c r="W41" s="26"/>
      <c r="X41" s="26"/>
      <c r="Y41" s="35">
        <v>4369880.5</v>
      </c>
      <c r="Z41" s="17"/>
      <c r="AA41" s="18">
        <f t="shared" si="0"/>
        <v>99.9999</v>
      </c>
      <c r="AB41" s="4"/>
    </row>
    <row r="42" spans="1:28" s="3" customFormat="1" ht="12.75">
      <c r="A42" s="28">
        <v>30</v>
      </c>
      <c r="B42" s="21">
        <v>93.8552</v>
      </c>
      <c r="C42" s="21">
        <v>3.3565</v>
      </c>
      <c r="D42" s="21">
        <v>1.1552</v>
      </c>
      <c r="E42" s="21">
        <v>0.1777</v>
      </c>
      <c r="F42" s="21">
        <v>0.218</v>
      </c>
      <c r="G42" s="21">
        <v>0.0002</v>
      </c>
      <c r="H42" s="21">
        <v>0.0492</v>
      </c>
      <c r="I42" s="21">
        <v>0.0414</v>
      </c>
      <c r="J42" s="21">
        <v>0.0349</v>
      </c>
      <c r="K42" s="21">
        <v>0.0062</v>
      </c>
      <c r="L42" s="21">
        <v>0.8287</v>
      </c>
      <c r="M42" s="21">
        <v>0.2768</v>
      </c>
      <c r="N42" s="21">
        <v>0.719</v>
      </c>
      <c r="O42" s="30">
        <v>34.982</v>
      </c>
      <c r="P42" s="25">
        <f t="shared" si="2"/>
        <v>8355.307155823064</v>
      </c>
      <c r="Q42" s="30">
        <v>38.7443</v>
      </c>
      <c r="R42" s="25">
        <f t="shared" si="1"/>
        <v>9253.917072704691</v>
      </c>
      <c r="S42" s="30">
        <v>50.1468</v>
      </c>
      <c r="T42" s="23">
        <v>-10.2</v>
      </c>
      <c r="U42" s="23">
        <v>-4.8</v>
      </c>
      <c r="V42" s="24"/>
      <c r="W42" s="26">
        <v>0.003</v>
      </c>
      <c r="X42" s="26">
        <v>0.0001</v>
      </c>
      <c r="Y42" s="36">
        <v>4468214.5</v>
      </c>
      <c r="Z42" s="17"/>
      <c r="AA42" s="18">
        <f t="shared" si="0"/>
        <v>99.99999999999999</v>
      </c>
      <c r="AB42" s="4" t="str">
        <f>IF(AA42=100,"ОК"," ")</f>
        <v>ОК</v>
      </c>
    </row>
    <row r="43" spans="1:28" s="3" customFormat="1" ht="12" customHeight="1">
      <c r="A43" s="28">
        <v>31</v>
      </c>
      <c r="B43" s="21">
        <v>93.8818</v>
      </c>
      <c r="C43" s="21">
        <v>3.337</v>
      </c>
      <c r="D43" s="21">
        <v>1.1463</v>
      </c>
      <c r="E43" s="21">
        <v>0.1798</v>
      </c>
      <c r="F43" s="21">
        <v>0.2148</v>
      </c>
      <c r="G43" s="21">
        <v>0.0002</v>
      </c>
      <c r="H43" s="21">
        <v>0.0466</v>
      </c>
      <c r="I43" s="21">
        <v>0.0392</v>
      </c>
      <c r="J43" s="21">
        <v>0.048</v>
      </c>
      <c r="K43" s="21">
        <v>0.0078</v>
      </c>
      <c r="L43" s="21">
        <v>0.8249</v>
      </c>
      <c r="M43" s="21">
        <v>0.2739</v>
      </c>
      <c r="N43" s="21">
        <v>0.719</v>
      </c>
      <c r="O43" s="30">
        <v>34.9847</v>
      </c>
      <c r="P43" s="25">
        <f t="shared" si="2"/>
        <v>8355.952039743957</v>
      </c>
      <c r="Q43" s="30">
        <v>38.7473</v>
      </c>
      <c r="R43" s="25">
        <f t="shared" si="1"/>
        <v>9254.633610394574</v>
      </c>
      <c r="S43" s="30">
        <v>50.1512</v>
      </c>
      <c r="T43" s="23">
        <v>-9.9</v>
      </c>
      <c r="U43" s="23">
        <v>-4.4</v>
      </c>
      <c r="V43" s="26"/>
      <c r="W43" s="26"/>
      <c r="X43" s="26"/>
      <c r="Y43" s="36">
        <v>4601138</v>
      </c>
      <c r="Z43" s="17"/>
      <c r="AA43" s="18">
        <f t="shared" si="0"/>
        <v>100.0003</v>
      </c>
      <c r="AB43" s="4" t="str">
        <f>IF(AA43=100,"ОК"," ")</f>
        <v> </v>
      </c>
    </row>
    <row r="44" spans="1:29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32"/>
      <c r="Y44" s="37">
        <f>SUM(Y13:Y43)</f>
        <v>123647528.39999999</v>
      </c>
      <c r="Z44" s="15"/>
      <c r="AA44" s="19"/>
      <c r="AB44" s="1"/>
      <c r="AC44"/>
    </row>
    <row r="45" spans="1:27" ht="12.75">
      <c r="A45" s="1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31"/>
      <c r="Y45" s="39"/>
      <c r="Z45" s="15"/>
      <c r="AA45" s="15"/>
    </row>
    <row r="46" spans="1:27" ht="12.75">
      <c r="A46" s="15"/>
      <c r="B46" s="20" t="s">
        <v>50</v>
      </c>
      <c r="C46" s="20"/>
      <c r="D46" s="20"/>
      <c r="E46" s="20"/>
      <c r="F46" s="20"/>
      <c r="G46" s="20"/>
      <c r="H46" s="20"/>
      <c r="I46" s="20"/>
      <c r="J46" s="20"/>
      <c r="K46" s="20" t="s">
        <v>51</v>
      </c>
      <c r="L46" s="20"/>
      <c r="M46" s="20"/>
      <c r="N46" s="20"/>
      <c r="O46" s="20"/>
      <c r="P46" s="20"/>
      <c r="Q46" s="20" t="s">
        <v>56</v>
      </c>
      <c r="R46" s="20"/>
      <c r="S46" s="38"/>
      <c r="T46" s="15"/>
      <c r="U46" s="15"/>
      <c r="V46" s="15"/>
      <c r="W46" s="15"/>
      <c r="X46" s="15"/>
      <c r="Y46" s="15"/>
      <c r="Z46" s="15"/>
      <c r="AA46" s="15"/>
    </row>
    <row r="47" spans="1:27" ht="12.75">
      <c r="A47" s="15"/>
      <c r="B47" s="15" t="s">
        <v>41</v>
      </c>
      <c r="C47" s="15"/>
      <c r="D47" s="15"/>
      <c r="E47" s="15"/>
      <c r="F47" s="15"/>
      <c r="G47" s="15"/>
      <c r="H47" s="15"/>
      <c r="I47" s="15"/>
      <c r="J47" s="15"/>
      <c r="K47" s="14" t="s">
        <v>44</v>
      </c>
      <c r="L47" s="15"/>
      <c r="M47" s="15"/>
      <c r="N47" s="14" t="s">
        <v>0</v>
      </c>
      <c r="O47" s="15"/>
      <c r="P47" s="15"/>
      <c r="Q47" s="14" t="s">
        <v>42</v>
      </c>
      <c r="R47" s="15"/>
      <c r="S47" s="15"/>
      <c r="T47" s="14"/>
      <c r="U47" s="14"/>
      <c r="V47" s="15"/>
      <c r="W47" s="15"/>
      <c r="X47" s="15"/>
      <c r="Y47" s="15"/>
      <c r="Z47" s="15"/>
      <c r="AA47" s="15"/>
    </row>
    <row r="48" spans="1:2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4"/>
      <c r="L48" s="15"/>
      <c r="M48" s="15"/>
      <c r="N48" s="14"/>
      <c r="O48" s="15"/>
      <c r="P48" s="15"/>
      <c r="Q48" s="14"/>
      <c r="R48" s="15"/>
      <c r="S48" s="15"/>
      <c r="T48" s="14"/>
      <c r="U48" s="14"/>
      <c r="V48" s="15"/>
      <c r="W48" s="15"/>
      <c r="X48" s="15"/>
      <c r="Y48" s="15"/>
      <c r="Z48" s="15"/>
      <c r="AA48" s="15"/>
    </row>
    <row r="49" spans="1:27" ht="12.75">
      <c r="A49" s="15"/>
      <c r="B49" s="20" t="s">
        <v>48</v>
      </c>
      <c r="C49" s="20"/>
      <c r="D49" s="20"/>
      <c r="E49" s="20"/>
      <c r="F49" s="20"/>
      <c r="G49" s="20"/>
      <c r="H49" s="20"/>
      <c r="I49" s="20"/>
      <c r="J49" s="20"/>
      <c r="K49" s="20" t="s">
        <v>49</v>
      </c>
      <c r="L49" s="20"/>
      <c r="M49" s="20"/>
      <c r="N49" s="34"/>
      <c r="O49" s="20"/>
      <c r="P49" s="33"/>
      <c r="Q49" s="20" t="s">
        <v>56</v>
      </c>
      <c r="R49" s="20"/>
      <c r="S49" s="38"/>
      <c r="T49" s="14"/>
      <c r="U49" s="14"/>
      <c r="V49" s="15"/>
      <c r="W49" s="15"/>
      <c r="X49" s="15"/>
      <c r="Y49" s="15"/>
      <c r="Z49" s="15"/>
      <c r="AA49" s="15"/>
    </row>
    <row r="50" spans="1:2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4" t="s">
        <v>44</v>
      </c>
      <c r="L50" s="15"/>
      <c r="M50" s="15"/>
      <c r="N50" s="14" t="s">
        <v>0</v>
      </c>
      <c r="O50" s="15"/>
      <c r="P50" s="14" t="s">
        <v>47</v>
      </c>
      <c r="Q50" s="14"/>
      <c r="R50" s="15"/>
      <c r="S50" s="15"/>
      <c r="T50" s="14"/>
      <c r="U50" s="14"/>
      <c r="V50" s="15"/>
      <c r="W50" s="15"/>
      <c r="X50" s="15"/>
      <c r="Y50" s="15"/>
      <c r="Z50" s="15"/>
      <c r="AA50" s="15"/>
    </row>
    <row r="51" spans="1:27" ht="18" customHeight="1">
      <c r="A51" s="15"/>
      <c r="B51" s="20" t="s">
        <v>52</v>
      </c>
      <c r="C51" s="20"/>
      <c r="D51" s="20"/>
      <c r="E51" s="20"/>
      <c r="F51" s="20"/>
      <c r="G51" s="20"/>
      <c r="H51" s="20"/>
      <c r="I51" s="20"/>
      <c r="J51" s="20"/>
      <c r="K51" s="20" t="s">
        <v>53</v>
      </c>
      <c r="L51" s="20"/>
      <c r="M51" s="20"/>
      <c r="N51" s="20"/>
      <c r="O51" s="20"/>
      <c r="P51" s="20"/>
      <c r="Q51" s="20" t="s">
        <v>56</v>
      </c>
      <c r="R51" s="20"/>
      <c r="S51" s="38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5"/>
      <c r="B52" s="15" t="s">
        <v>43</v>
      </c>
      <c r="C52" s="15"/>
      <c r="D52" s="15"/>
      <c r="E52" s="15"/>
      <c r="F52" s="15"/>
      <c r="G52" s="15"/>
      <c r="H52" s="15"/>
      <c r="I52" s="15"/>
      <c r="J52" s="15"/>
      <c r="K52" s="14" t="s">
        <v>45</v>
      </c>
      <c r="L52" s="15"/>
      <c r="M52" s="15"/>
      <c r="N52" s="14" t="s">
        <v>0</v>
      </c>
      <c r="O52" s="15"/>
      <c r="P52" s="15"/>
      <c r="Q52" s="14" t="s">
        <v>42</v>
      </c>
      <c r="R52" s="15"/>
      <c r="S52" s="15"/>
      <c r="T52" s="14"/>
      <c r="U52" s="14"/>
      <c r="V52" s="15"/>
      <c r="W52" s="15"/>
      <c r="X52" s="15"/>
      <c r="Y52" s="15"/>
      <c r="Z52" s="15"/>
      <c r="AA52" s="15"/>
    </row>
    <row r="54" spans="2:25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</sheetData>
  <sheetProtection/>
  <mergeCells count="33">
    <mergeCell ref="B45:W45"/>
    <mergeCell ref="O10:O12"/>
    <mergeCell ref="P10:P12"/>
    <mergeCell ref="Q10:Q12"/>
    <mergeCell ref="R10:R12"/>
    <mergeCell ref="S10:S12"/>
    <mergeCell ref="A44:W44"/>
    <mergeCell ref="I10:I12"/>
    <mergeCell ref="J10:J12"/>
    <mergeCell ref="K10:K12"/>
    <mergeCell ref="L10:L12"/>
    <mergeCell ref="M10:M12"/>
    <mergeCell ref="N10:N12"/>
    <mergeCell ref="W9:W12"/>
    <mergeCell ref="X9:X12"/>
    <mergeCell ref="Y9:Y12"/>
    <mergeCell ref="V9:V12"/>
    <mergeCell ref="B10:B12"/>
    <mergeCell ref="C10:C12"/>
    <mergeCell ref="D10:D12"/>
    <mergeCell ref="E10:E12"/>
    <mergeCell ref="F10:F12"/>
    <mergeCell ref="G10:G12"/>
    <mergeCell ref="H10:H12"/>
    <mergeCell ref="V2:Y2"/>
    <mergeCell ref="B6:AA6"/>
    <mergeCell ref="A7:Y7"/>
    <mergeCell ref="A8:Y8"/>
    <mergeCell ref="A9:A12"/>
    <mergeCell ref="B9:M9"/>
    <mergeCell ref="N9:S9"/>
    <mergeCell ref="T9:T12"/>
    <mergeCell ref="U9:U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" t="s">
        <v>2</v>
      </c>
      <c r="C1" s="5"/>
      <c r="D1" s="9"/>
      <c r="E1" s="9"/>
      <c r="F1" s="9"/>
    </row>
    <row r="2" spans="2:6" ht="12.75">
      <c r="B2" s="5" t="s">
        <v>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</v>
      </c>
      <c r="C6" s="5"/>
      <c r="D6" s="9"/>
      <c r="E6" s="9" t="s">
        <v>6</v>
      </c>
      <c r="F6" s="9" t="s">
        <v>7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8</v>
      </c>
      <c r="C8" s="8"/>
      <c r="D8" s="11"/>
      <c r="E8" s="11">
        <v>14</v>
      </c>
      <c r="F8" s="12" t="s">
        <v>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2016-09-01T06:33:00Z</cp:lastPrinted>
  <dcterms:created xsi:type="dcterms:W3CDTF">2010-01-29T08:37:16Z</dcterms:created>
  <dcterms:modified xsi:type="dcterms:W3CDTF">2016-09-01T06:36:01Z</dcterms:modified>
  <cp:category/>
  <cp:version/>
  <cp:contentType/>
  <cp:contentStatus/>
</cp:coreProperties>
</file>