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2"/>
  </bookViews>
  <sheets>
    <sheet name="июль 16 ПВВГ " sheetId="1" r:id="rId1"/>
    <sheet name="июль16 Кох." sheetId="2" r:id="rId2"/>
    <sheet name="Додаток" sheetId="3" r:id="rId3"/>
  </sheets>
  <definedNames>
    <definedName name="_Hlk21234135" localSheetId="2">'Додаток'!#REF!</definedName>
    <definedName name="_Hlk21234135" localSheetId="0">'июль 16 ПВВГ '!#REF!</definedName>
    <definedName name="_Hlk21234135" localSheetId="1">'июль16 Кох.'!#REF!</definedName>
    <definedName name="OLE_LINK2" localSheetId="2">'Додаток'!$W$9</definedName>
    <definedName name="OLE_LINK2" localSheetId="0">'июль 16 ПВВГ '!$W$10</definedName>
    <definedName name="OLE_LINK2" localSheetId="1">'июль16 Кох.'!$W$10</definedName>
    <definedName name="OLE_LINK3" localSheetId="2">'Додаток'!$X$8</definedName>
    <definedName name="OLE_LINK3" localSheetId="0">'июль 16 ПВВГ '!$X$9</definedName>
    <definedName name="OLE_LINK3" localSheetId="1">'июль16 Кох.'!$X$9</definedName>
    <definedName name="OLE_LINK5" localSheetId="2">'Додаток'!#REF!</definedName>
    <definedName name="OLE_LINK5" localSheetId="0">'июль 16 ПВВГ '!#REF!</definedName>
    <definedName name="OLE_LINK5" localSheetId="1">'июль16 Кох.'!#REF!</definedName>
    <definedName name="_xlnm.Print_Area" localSheetId="2">'Додаток'!$A$1:$Y$48</definedName>
    <definedName name="_xlnm.Print_Area" localSheetId="0">'июль 16 ПВВГ '!$A$1:$Y$50</definedName>
    <definedName name="_xlnm.Print_Area" localSheetId="1">'июль16 Кох.'!$A$1:$Y$50</definedName>
  </definedNames>
  <calcPr calcMode="manual" fullCalcOnLoad="1"/>
</workbook>
</file>

<file path=xl/sharedStrings.xml><?xml version="1.0" encoding="utf-8"?>
<sst xmlns="http://schemas.openxmlformats.org/spreadsheetml/2006/main" count="130" uniqueCount="65">
  <si>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</si>
  <si>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</si>
  <si>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</si>
  <si>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</si>
  <si>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</si>
  <si>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</si>
  <si>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</si>
  <si>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</si>
  <si>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</si>
  <si>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</si>
  <si>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</si>
  <si>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</si>
  <si>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</si>
  <si>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</si>
  <si>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</si>
  <si>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</si>
  <si>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</si>
  <si>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</si>
  <si>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</si>
  <si>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</si>
  <si>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</si>
  <si>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</si>
  <si>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</si>
  <si>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</si>
  <si>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</si>
  <si>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</si>
  <si>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</si>
  <si>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</si>
  <si>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</si>
  <si>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</si>
  <si>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</si>
  <si>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</si>
  <si>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</si>
  <si>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</si>
  <si>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</si>
  <si>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</si>
  <si>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</si>
  <si>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</si>
  <si>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до 0.0001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</si>
  <si>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</si>
  <si>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</si>
  <si>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</si>
  <si>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t>переданого УМГ "Харківтрансгаз" Первомайським ЛВ УМГ  та прийнятого УМГ "Харківтрансгаз"  Харківським ЛВ УМГ відібраного на Кегичівському ПВВГ</t>
  </si>
  <si>
    <t>Філія УМГ"Харківтрансгаз"</t>
  </si>
  <si>
    <t>Додаток до Паспорту фізико-хімічних показників природного газу</t>
  </si>
  <si>
    <t>переданого УМГ "Харківтрансгаз" Первомайським ЛВ УМГ  та прийнятого  УМГ "Харківтрансгаз"    Харківським ЛВ УМГ  відібраного на Кегичівському ПВВГ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</si>
  <si>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</si>
  <si>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</si>
  <si>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</si>
  <si>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ГРС-Коханівка</t>
  </si>
  <si>
    <t xml:space="preserve"> ГРС-Сахновщина</t>
  </si>
  <si>
    <t>ПВВГ "Кегичівка"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</si>
  <si>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</si>
  <si>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Начальник  Запорізького    ЛВУМГ  </t>
  </si>
  <si>
    <t xml:space="preserve">    Керівник підрозділу підприємства</t>
  </si>
  <si>
    <t>Інженер з метрології</t>
  </si>
  <si>
    <t xml:space="preserve"> ГВ та М</t>
  </si>
  <si>
    <t>А.М. Саєнко</t>
  </si>
  <si>
    <t>Керівник служби, відповідальної за облік газу</t>
  </si>
  <si>
    <t>переданого УМГ "Харківтрансгаз" Первомайським ЛВ УМГ  та прийнятого УМГ "Харківтрансгаз"  Харківським ЛВ УМГ (ГРС Коханівська.ГРС Сахновщина), відібраного на Коханівській ГРС</t>
  </si>
  <si>
    <t>з газопроводу "Союз" за період з 01.07.2016 р. по 29.07.2016 р.</t>
  </si>
  <si>
    <t>29.07.2016р.</t>
  </si>
  <si>
    <t>з газопроводу "Союз" за період з 01.07.2016 р. по 31.07.2016 р.</t>
  </si>
  <si>
    <t>Столбец X не трогать, данные пересчитываются и переносятся из Паспорта!</t>
  </si>
  <si>
    <t>02.08.2016р.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</si>
</sst>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10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62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2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8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0" fontId="75" fillId="0" borderId="10" xfId="52" applyBorder="1">
      <alignment/>
      <protection/>
    </xf>
    <xf numFmtId="1" fontId="85" fillId="0" borderId="10" xfId="0" applyNumberFormat="1" applyFont="1" applyBorder="1" applyAlignment="1">
      <alignment horizontal="center"/>
    </xf>
    <xf numFmtId="1" fontId="86" fillId="0" borderId="13" xfId="0" applyNumberFormat="1" applyFont="1" applyBorder="1" applyAlignment="1">
      <alignment horizontal="center" wrapText="1"/>
    </xf>
    <xf numFmtId="2" fontId="87" fillId="0" borderId="14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" fontId="88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89" fillId="0" borderId="10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vertical="center" wrapText="1"/>
    </xf>
    <xf numFmtId="2" fontId="90" fillId="0" borderId="14" xfId="0" applyNumberFormat="1" applyFont="1" applyBorder="1" applyAlignment="1">
      <alignment horizontal="center" vertical="center" wrapText="1"/>
    </xf>
    <xf numFmtId="2" fontId="91" fillId="0" borderId="0" xfId="0" applyNumberFormat="1" applyFont="1" applyBorder="1" applyAlignment="1">
      <alignment horizontal="center" wrapText="1"/>
    </xf>
    <xf numFmtId="0" fontId="92" fillId="0" borderId="0" xfId="0" applyFont="1" applyAlignment="1">
      <alignment/>
    </xf>
    <xf numFmtId="0" fontId="93" fillId="0" borderId="12" xfId="0" applyFont="1" applyBorder="1" applyAlignment="1">
      <alignment/>
    </xf>
    <xf numFmtId="0" fontId="9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77" fontId="24" fillId="0" borderId="0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95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Alignment="1">
      <alignment/>
    </xf>
    <xf numFmtId="0" fontId="96" fillId="0" borderId="0" xfId="0" applyFont="1" applyAlignment="1">
      <alignment/>
    </xf>
    <xf numFmtId="0" fontId="21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179" fontId="3" fillId="0" borderId="17" xfId="0" applyNumberFormat="1" applyFont="1" applyFill="1" applyBorder="1" applyAlignment="1">
      <alignment horizontal="center" wrapText="1"/>
    </xf>
    <xf numFmtId="0" fontId="75" fillId="0" borderId="10" xfId="54" applyBorder="1">
      <alignment/>
      <protection/>
    </xf>
    <xf numFmtId="2" fontId="98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11" xfId="0" applyFont="1" applyBorder="1" applyAlignment="1">
      <alignment/>
    </xf>
    <xf numFmtId="0" fontId="96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textRotation="90" wrapText="1"/>
    </xf>
    <xf numFmtId="0" fontId="99" fillId="0" borderId="27" xfId="0" applyFont="1" applyBorder="1" applyAlignment="1">
      <alignment horizontal="center" vertical="center" textRotation="90" wrapText="1"/>
    </xf>
    <xf numFmtId="0" fontId="99" fillId="0" borderId="28" xfId="0" applyFont="1" applyBorder="1" applyAlignment="1">
      <alignment horizontal="center" vertical="center" textRotation="90" wrapText="1"/>
    </xf>
    <xf numFmtId="0" fontId="99" fillId="0" borderId="2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3">
      <selection activeCell="R30" sqref="R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85"/>
      <c r="X2" s="86"/>
      <c r="Y2" s="86"/>
      <c r="Z2" s="4"/>
      <c r="AA2" s="4"/>
    </row>
    <row r="3" spans="2:27" ht="12.75">
      <c r="B3" s="8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7" t="s">
        <v>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</row>
    <row r="7" spans="2:27" ht="18.75" customHeight="1">
      <c r="B7" s="89" t="s">
        <v>42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4"/>
      <c r="AA7" s="4"/>
    </row>
    <row r="8" spans="2:27" ht="18" customHeight="1">
      <c r="B8" s="91" t="s">
        <v>60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4"/>
      <c r="AA8" s="4"/>
    </row>
    <row r="9" spans="2:29" ht="32.25" customHeight="1">
      <c r="B9" s="93" t="s">
        <v>11</v>
      </c>
      <c r="C9" s="96" t="s">
        <v>30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9" t="s">
        <v>31</v>
      </c>
      <c r="P9" s="100"/>
      <c r="Q9" s="100"/>
      <c r="R9" s="101"/>
      <c r="S9" s="101"/>
      <c r="T9" s="102"/>
      <c r="U9" s="103" t="s">
        <v>27</v>
      </c>
      <c r="V9" s="80" t="s">
        <v>28</v>
      </c>
      <c r="W9" s="83" t="s">
        <v>24</v>
      </c>
      <c r="X9" s="83" t="s">
        <v>25</v>
      </c>
      <c r="Y9" s="83" t="s">
        <v>26</v>
      </c>
      <c r="Z9" s="4"/>
      <c r="AB9" s="7"/>
      <c r="AC9"/>
    </row>
    <row r="10" spans="2:29" ht="48.75" customHeight="1">
      <c r="B10" s="94"/>
      <c r="C10" s="84" t="s">
        <v>12</v>
      </c>
      <c r="D10" s="84" t="s">
        <v>13</v>
      </c>
      <c r="E10" s="84" t="s">
        <v>14</v>
      </c>
      <c r="F10" s="84" t="s">
        <v>15</v>
      </c>
      <c r="G10" s="84" t="s">
        <v>16</v>
      </c>
      <c r="H10" s="84" t="s">
        <v>17</v>
      </c>
      <c r="I10" s="84" t="s">
        <v>18</v>
      </c>
      <c r="J10" s="84" t="s">
        <v>19</v>
      </c>
      <c r="K10" s="84" t="s">
        <v>20</v>
      </c>
      <c r="L10" s="84" t="s">
        <v>21</v>
      </c>
      <c r="M10" s="106" t="s">
        <v>22</v>
      </c>
      <c r="N10" s="106" t="s">
        <v>23</v>
      </c>
      <c r="O10" s="106" t="s">
        <v>5</v>
      </c>
      <c r="P10" s="107" t="s">
        <v>6</v>
      </c>
      <c r="Q10" s="106" t="s">
        <v>8</v>
      </c>
      <c r="R10" s="106" t="s">
        <v>7</v>
      </c>
      <c r="S10" s="106" t="s">
        <v>9</v>
      </c>
      <c r="T10" s="106" t="s">
        <v>10</v>
      </c>
      <c r="U10" s="104"/>
      <c r="V10" s="81"/>
      <c r="W10" s="83"/>
      <c r="X10" s="83"/>
      <c r="Y10" s="83"/>
      <c r="Z10" s="4"/>
      <c r="AB10" s="7"/>
      <c r="AC10"/>
    </row>
    <row r="11" spans="2:29" ht="15.75" customHeight="1">
      <c r="B11" s="9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1"/>
      <c r="N11" s="81"/>
      <c r="O11" s="81"/>
      <c r="P11" s="108"/>
      <c r="Q11" s="110"/>
      <c r="R11" s="81"/>
      <c r="S11" s="81"/>
      <c r="T11" s="81"/>
      <c r="U11" s="104"/>
      <c r="V11" s="81"/>
      <c r="W11" s="83"/>
      <c r="X11" s="83"/>
      <c r="Y11" s="83"/>
      <c r="Z11" s="4"/>
      <c r="AB11" s="7"/>
      <c r="AC11"/>
    </row>
    <row r="12" spans="2:29" ht="21" customHeight="1">
      <c r="B12" s="9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109"/>
      <c r="Q12" s="111"/>
      <c r="R12" s="82"/>
      <c r="S12" s="82"/>
      <c r="T12" s="82"/>
      <c r="U12" s="105"/>
      <c r="V12" s="82"/>
      <c r="W12" s="83"/>
      <c r="X12" s="83"/>
      <c r="Y12" s="83"/>
      <c r="Z12" s="4"/>
      <c r="AB12" s="7"/>
      <c r="AC12"/>
    </row>
    <row r="13" spans="2:28" s="13" customFormat="1" ht="12.75">
      <c r="B13" s="9">
        <v>1</v>
      </c>
      <c r="C13" s="17">
        <v>95.1049</v>
      </c>
      <c r="D13" s="17">
        <v>2.7002</v>
      </c>
      <c r="E13" s="17">
        <v>0.8734</v>
      </c>
      <c r="F13" s="17">
        <v>0.1332</v>
      </c>
      <c r="G13" s="17">
        <v>0.1328</v>
      </c>
      <c r="H13" s="17">
        <v>0.0174</v>
      </c>
      <c r="I13" s="17">
        <v>0.0216</v>
      </c>
      <c r="J13" s="17">
        <v>0.013</v>
      </c>
      <c r="K13" s="17">
        <v>0.0164</v>
      </c>
      <c r="L13" s="17">
        <v>0.0099</v>
      </c>
      <c r="M13" s="17">
        <v>0.7635</v>
      </c>
      <c r="N13" s="17">
        <v>0.2138</v>
      </c>
      <c r="O13" s="17">
        <v>0.707</v>
      </c>
      <c r="P13" s="17">
        <v>34.5402</v>
      </c>
      <c r="Q13" s="31">
        <v>8236</v>
      </c>
      <c r="R13" s="17">
        <v>38.2727</v>
      </c>
      <c r="S13" s="11">
        <v>9141</v>
      </c>
      <c r="T13" s="17">
        <v>49.953</v>
      </c>
      <c r="U13" s="11">
        <v>-10.06</v>
      </c>
      <c r="V13" s="11">
        <v>12.9</v>
      </c>
      <c r="W13" s="18"/>
      <c r="X13" s="11"/>
      <c r="Y13" s="11"/>
      <c r="AA13" s="14">
        <f>SUM(C13:N13)</f>
        <v>100.00010000000002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1"/>
      <c r="R14" s="17"/>
      <c r="S14" s="11"/>
      <c r="T14" s="17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17"/>
      <c r="S15" s="11"/>
      <c r="T15" s="1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1"/>
      <c r="R16" s="17"/>
      <c r="S16" s="11"/>
      <c r="T16" s="1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1"/>
      <c r="R17" s="17"/>
      <c r="S17" s="11"/>
      <c r="T17" s="17"/>
      <c r="U17" s="11"/>
      <c r="V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/>
      <c r="R18" s="17"/>
      <c r="S18" s="11"/>
      <c r="T18" s="17"/>
      <c r="U18" s="11"/>
      <c r="V18" s="11"/>
      <c r="W18" s="21"/>
      <c r="X18" s="28"/>
      <c r="Y18" s="29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1"/>
      <c r="R19" s="17"/>
      <c r="S19" s="11"/>
      <c r="T19" s="17"/>
      <c r="U19" s="11"/>
      <c r="V19" s="11"/>
      <c r="W19" s="1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1"/>
      <c r="R20" s="17"/>
      <c r="S20" s="11"/>
      <c r="T20" s="17"/>
      <c r="U20" s="11"/>
      <c r="V20" s="11"/>
      <c r="W20" s="2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/>
      <c r="R21" s="17"/>
      <c r="S21" s="11"/>
      <c r="T21" s="17"/>
      <c r="U21" s="11"/>
      <c r="V21" s="11"/>
      <c r="X21" s="11"/>
      <c r="Y21" s="11"/>
      <c r="AA21" s="14">
        <f>SUM(C21:N21)</f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/>
      <c r="R22" s="17"/>
      <c r="S22" s="11"/>
      <c r="T22" s="17"/>
      <c r="U22" s="11"/>
      <c r="V22" s="11"/>
      <c r="W22" s="21"/>
      <c r="X22" s="11"/>
      <c r="Y22" s="11"/>
      <c r="AA22" s="14">
        <f>SUM(C22:N22)</f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/>
      <c r="R23" s="17"/>
      <c r="S23" s="11"/>
      <c r="T23" s="1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/>
      <c r="R24" s="17"/>
      <c r="S24" s="11"/>
      <c r="T24" s="17"/>
      <c r="U24" s="11"/>
      <c r="V24" s="1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/>
      <c r="R25" s="17"/>
      <c r="S25" s="11"/>
      <c r="T25" s="1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0"/>
      <c r="Q26" s="31"/>
      <c r="R26" s="30"/>
      <c r="S26" s="11"/>
      <c r="T26" s="30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0"/>
      <c r="Q27" s="31"/>
      <c r="R27" s="30"/>
      <c r="S27" s="11"/>
      <c r="T27" s="30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17"/>
      <c r="S28" s="11"/>
      <c r="T28" s="17"/>
      <c r="U28" s="11"/>
      <c r="V28" s="11"/>
      <c r="W28" s="12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2"/>
      <c r="R29" s="17"/>
      <c r="S29" s="11"/>
      <c r="T29" s="17"/>
      <c r="U29" s="11"/>
      <c r="V29" s="11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95.6674</v>
      </c>
      <c r="D30" s="17">
        <v>2.2434</v>
      </c>
      <c r="E30" s="17">
        <v>0.7262</v>
      </c>
      <c r="F30" s="17">
        <v>0.1129</v>
      </c>
      <c r="G30" s="17">
        <v>0.1154</v>
      </c>
      <c r="H30" s="17">
        <v>0.0318</v>
      </c>
      <c r="I30" s="17">
        <v>0.0258</v>
      </c>
      <c r="J30" s="17">
        <v>0.0179</v>
      </c>
      <c r="K30" s="17">
        <v>0.0155</v>
      </c>
      <c r="L30" s="17">
        <v>0.0105</v>
      </c>
      <c r="M30" s="17">
        <v>0.836</v>
      </c>
      <c r="N30" s="17">
        <v>0.1972</v>
      </c>
      <c r="O30" s="17">
        <v>0.7027</v>
      </c>
      <c r="P30" s="17">
        <v>34.3188</v>
      </c>
      <c r="Q30" s="32">
        <v>8197</v>
      </c>
      <c r="R30" s="17">
        <v>38.0349</v>
      </c>
      <c r="S30" s="11">
        <v>9084</v>
      </c>
      <c r="T30" s="17">
        <v>49.797</v>
      </c>
      <c r="U30" s="11">
        <v>-9</v>
      </c>
      <c r="V30" s="11">
        <v>18.8</v>
      </c>
      <c r="W30" s="12"/>
      <c r="X30" s="11"/>
      <c r="Y30" s="17"/>
      <c r="AA30" s="14">
        <f t="shared" si="0"/>
        <v>99.99999999999999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2"/>
      <c r="R31" s="17"/>
      <c r="S31" s="11"/>
      <c r="T31" s="1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  <c r="R32" s="17"/>
      <c r="S32" s="11"/>
      <c r="T32" s="17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  <c r="R33" s="17"/>
      <c r="S33" s="11"/>
      <c r="T33" s="17"/>
      <c r="U33" s="10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  <c r="R34" s="17"/>
      <c r="S34" s="11"/>
      <c r="T34" s="17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2"/>
      <c r="R35" s="17"/>
      <c r="S35" s="11"/>
      <c r="T35" s="17"/>
      <c r="U35" s="11"/>
      <c r="V35" s="11"/>
      <c r="W35" s="21"/>
      <c r="X35" s="28"/>
      <c r="Y35" s="29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2"/>
      <c r="R36" s="17"/>
      <c r="S36" s="11"/>
      <c r="T36" s="17"/>
      <c r="U36" s="11"/>
      <c r="V36" s="11"/>
      <c r="W36" s="12"/>
      <c r="X36" s="28"/>
      <c r="Y36" s="29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2"/>
      <c r="R37" s="17"/>
      <c r="S37" s="11"/>
      <c r="T37" s="17"/>
      <c r="U37" s="11"/>
      <c r="V37" s="1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2"/>
      <c r="R38" s="17"/>
      <c r="S38" s="11"/>
      <c r="T38" s="17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2"/>
      <c r="R39" s="17"/>
      <c r="S39" s="11"/>
      <c r="T39" s="17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2"/>
      <c r="R40" s="17"/>
      <c r="S40" s="11"/>
      <c r="T40" s="17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  <c r="R41" s="17"/>
      <c r="S41" s="11"/>
      <c r="T41" s="1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  <c r="R42" s="17"/>
      <c r="S42" s="11"/>
      <c r="T42" s="17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2"/>
      <c r="R43" s="17"/>
      <c r="S43" s="11"/>
      <c r="T43" s="17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20"/>
      <c r="AA44" s="5"/>
      <c r="AB44" s="6"/>
      <c r="AC44"/>
    </row>
    <row r="45" spans="3:24" ht="12.7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35</v>
      </c>
      <c r="M47" s="24"/>
      <c r="N47" s="24"/>
      <c r="O47" s="24"/>
      <c r="P47" s="24"/>
      <c r="Q47" s="24"/>
      <c r="R47" s="24"/>
      <c r="S47" s="24" t="s">
        <v>61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39</v>
      </c>
      <c r="D49" s="27"/>
      <c r="E49" s="27"/>
      <c r="F49" s="27"/>
      <c r="G49" s="27"/>
      <c r="H49" s="27"/>
      <c r="I49" s="27"/>
      <c r="J49" s="27"/>
      <c r="K49" s="27"/>
      <c r="L49" s="24" t="s">
        <v>36</v>
      </c>
      <c r="M49" s="27"/>
      <c r="N49" s="27"/>
      <c r="O49" s="27"/>
      <c r="P49" s="27"/>
      <c r="Q49" s="27"/>
      <c r="R49" s="27"/>
      <c r="S49" s="24" t="s">
        <v>61</v>
      </c>
      <c r="T49" s="27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O9:T9"/>
    <mergeCell ref="U9:U12"/>
    <mergeCell ref="O10:O12"/>
    <mergeCell ref="P10:P12"/>
    <mergeCell ref="X9:X12"/>
    <mergeCell ref="Y9:Y12"/>
    <mergeCell ref="Q10:Q12"/>
    <mergeCell ref="R10:R12"/>
    <mergeCell ref="S10:S12"/>
    <mergeCell ref="T10:T12"/>
    <mergeCell ref="V9:V12"/>
    <mergeCell ref="W9:W12"/>
    <mergeCell ref="I10:I12"/>
    <mergeCell ref="J10:J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4">
      <selection activeCell="Y18" sqref="Y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85"/>
      <c r="X2" s="86"/>
      <c r="Y2" s="86"/>
      <c r="Z2" s="4"/>
      <c r="AA2" s="4"/>
    </row>
    <row r="3" spans="2:27" ht="12.75">
      <c r="B3" s="8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7" t="s">
        <v>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</row>
    <row r="7" spans="2:27" ht="18.7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4"/>
      <c r="AA7" s="4"/>
    </row>
    <row r="8" spans="2:27" ht="18" customHeight="1">
      <c r="B8" s="91" t="s">
        <v>60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4"/>
      <c r="AA8" s="4"/>
    </row>
    <row r="9" spans="2:29" ht="32.25" customHeight="1">
      <c r="B9" s="93" t="s">
        <v>11</v>
      </c>
      <c r="C9" s="96" t="s">
        <v>30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9" t="s">
        <v>31</v>
      </c>
      <c r="P9" s="100"/>
      <c r="Q9" s="100"/>
      <c r="R9" s="101"/>
      <c r="S9" s="101"/>
      <c r="T9" s="102"/>
      <c r="U9" s="103" t="s">
        <v>27</v>
      </c>
      <c r="V9" s="80" t="s">
        <v>28</v>
      </c>
      <c r="W9" s="83" t="s">
        <v>24</v>
      </c>
      <c r="X9" s="83" t="s">
        <v>25</v>
      </c>
      <c r="Y9" s="83" t="s">
        <v>26</v>
      </c>
      <c r="Z9" s="4"/>
      <c r="AB9" s="7"/>
      <c r="AC9"/>
    </row>
    <row r="10" spans="2:29" ht="48.75" customHeight="1">
      <c r="B10" s="94"/>
      <c r="C10" s="84" t="s">
        <v>12</v>
      </c>
      <c r="D10" s="84" t="s">
        <v>13</v>
      </c>
      <c r="E10" s="84" t="s">
        <v>14</v>
      </c>
      <c r="F10" s="84" t="s">
        <v>15</v>
      </c>
      <c r="G10" s="84" t="s">
        <v>16</v>
      </c>
      <c r="H10" s="84" t="s">
        <v>17</v>
      </c>
      <c r="I10" s="84" t="s">
        <v>18</v>
      </c>
      <c r="J10" s="84" t="s">
        <v>19</v>
      </c>
      <c r="K10" s="84" t="s">
        <v>20</v>
      </c>
      <c r="L10" s="84" t="s">
        <v>21</v>
      </c>
      <c r="M10" s="106" t="s">
        <v>22</v>
      </c>
      <c r="N10" s="106" t="s">
        <v>23</v>
      </c>
      <c r="O10" s="106" t="s">
        <v>5</v>
      </c>
      <c r="P10" s="107" t="s">
        <v>6</v>
      </c>
      <c r="Q10" s="106" t="s">
        <v>8</v>
      </c>
      <c r="R10" s="106" t="s">
        <v>7</v>
      </c>
      <c r="S10" s="106" t="s">
        <v>9</v>
      </c>
      <c r="T10" s="106" t="s">
        <v>10</v>
      </c>
      <c r="U10" s="104"/>
      <c r="V10" s="81"/>
      <c r="W10" s="83"/>
      <c r="X10" s="83"/>
      <c r="Y10" s="83"/>
      <c r="Z10" s="4"/>
      <c r="AB10" s="7"/>
      <c r="AC10"/>
    </row>
    <row r="11" spans="2:29" ht="15.75" customHeight="1">
      <c r="B11" s="9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1"/>
      <c r="N11" s="81"/>
      <c r="O11" s="81"/>
      <c r="P11" s="108"/>
      <c r="Q11" s="110"/>
      <c r="R11" s="81"/>
      <c r="S11" s="81"/>
      <c r="T11" s="81"/>
      <c r="U11" s="104"/>
      <c r="V11" s="81"/>
      <c r="W11" s="83"/>
      <c r="X11" s="83"/>
      <c r="Y11" s="83"/>
      <c r="Z11" s="4"/>
      <c r="AB11" s="7"/>
      <c r="AC11"/>
    </row>
    <row r="12" spans="2:29" ht="21" customHeight="1">
      <c r="B12" s="9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109"/>
      <c r="Q12" s="111"/>
      <c r="R12" s="82"/>
      <c r="S12" s="82"/>
      <c r="T12" s="82"/>
      <c r="U12" s="105"/>
      <c r="V12" s="82"/>
      <c r="W12" s="83"/>
      <c r="X12" s="83"/>
      <c r="Y12" s="83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17"/>
      <c r="S13" s="11"/>
      <c r="T13" s="17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1"/>
      <c r="R14" s="17"/>
      <c r="S14" s="11"/>
      <c r="T14" s="17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17"/>
      <c r="S15" s="11"/>
      <c r="T15" s="1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1"/>
      <c r="R16" s="17"/>
      <c r="S16" s="11"/>
      <c r="T16" s="1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1"/>
      <c r="R17" s="17"/>
      <c r="S17" s="11"/>
      <c r="T17" s="17"/>
      <c r="U17" s="11"/>
      <c r="V17" s="11"/>
      <c r="W17" s="73"/>
      <c r="X17" s="74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>
        <v>94.9791</v>
      </c>
      <c r="D18" s="17">
        <v>2.7599</v>
      </c>
      <c r="E18" s="17">
        <v>0.8886</v>
      </c>
      <c r="F18" s="17">
        <v>0.1434</v>
      </c>
      <c r="G18" s="17">
        <v>0.1427</v>
      </c>
      <c r="H18" s="17">
        <v>0.0252</v>
      </c>
      <c r="I18" s="17">
        <v>0.0275</v>
      </c>
      <c r="J18" s="17">
        <v>0.0182</v>
      </c>
      <c r="K18" s="17">
        <v>0.0187</v>
      </c>
      <c r="L18" s="17">
        <v>0.0101</v>
      </c>
      <c r="M18" s="17">
        <v>0.776</v>
      </c>
      <c r="N18" s="17">
        <v>0.2106</v>
      </c>
      <c r="O18" s="17">
        <v>0.7085</v>
      </c>
      <c r="P18" s="17">
        <v>34.5986</v>
      </c>
      <c r="Q18" s="31">
        <v>8264</v>
      </c>
      <c r="R18" s="17">
        <v>38.3352</v>
      </c>
      <c r="S18" s="11">
        <v>9156</v>
      </c>
      <c r="T18" s="17">
        <v>49.9843</v>
      </c>
      <c r="U18" s="11"/>
      <c r="V18" s="11"/>
      <c r="W18" s="21"/>
      <c r="X18" s="75"/>
      <c r="Y18" s="76"/>
      <c r="AA18" s="14">
        <f t="shared" si="0"/>
        <v>99.99999999999999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1"/>
      <c r="R19" s="17"/>
      <c r="S19" s="11"/>
      <c r="T19" s="17"/>
      <c r="U19" s="11"/>
      <c r="V19" s="11"/>
      <c r="W19" s="12"/>
      <c r="X19" s="75">
        <v>0.0004</v>
      </c>
      <c r="Y19" s="76" t="s">
        <v>38</v>
      </c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1"/>
      <c r="R20" s="17"/>
      <c r="S20" s="11"/>
      <c r="T20" s="17"/>
      <c r="U20" s="11"/>
      <c r="V20" s="11"/>
      <c r="W20" s="21"/>
      <c r="X20" s="18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/>
      <c r="R21" s="17"/>
      <c r="S21" s="11"/>
      <c r="T21" s="17"/>
      <c r="U21" s="11"/>
      <c r="V21" s="11"/>
      <c r="X21" s="11"/>
      <c r="Y21" s="11"/>
      <c r="AA21" s="14">
        <f>SUM(C21:N21)</f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/>
      <c r="R22" s="17"/>
      <c r="S22" s="11"/>
      <c r="T22" s="17"/>
      <c r="U22" s="11"/>
      <c r="V22" s="11"/>
      <c r="W22" s="21"/>
      <c r="X22" s="11"/>
      <c r="Y22" s="11"/>
      <c r="AA22" s="14">
        <f>SUM(C22:N22)</f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/>
      <c r="R23" s="17"/>
      <c r="S23" s="11"/>
      <c r="T23" s="1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/>
      <c r="R24" s="17"/>
      <c r="S24" s="11"/>
      <c r="T24" s="17"/>
      <c r="U24" s="11"/>
      <c r="V24" s="1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/>
      <c r="R25" s="17"/>
      <c r="S25" s="11"/>
      <c r="T25" s="1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v>95.1629</v>
      </c>
      <c r="D26" s="17">
        <v>2.6476</v>
      </c>
      <c r="E26" s="17">
        <v>0.8509</v>
      </c>
      <c r="F26" s="17">
        <v>0.1345</v>
      </c>
      <c r="G26" s="17">
        <v>0.136</v>
      </c>
      <c r="H26" s="17">
        <v>0.0198</v>
      </c>
      <c r="I26" s="17">
        <v>0.0216</v>
      </c>
      <c r="J26" s="17">
        <v>0.0174</v>
      </c>
      <c r="K26" s="17">
        <v>0.0184</v>
      </c>
      <c r="L26" s="17">
        <v>0.0104</v>
      </c>
      <c r="M26" s="17">
        <v>0.7748</v>
      </c>
      <c r="N26" s="17">
        <v>0.206</v>
      </c>
      <c r="O26" s="17">
        <v>0.7067</v>
      </c>
      <c r="P26" s="17">
        <v>34.5263</v>
      </c>
      <c r="Q26" s="31">
        <v>8246</v>
      </c>
      <c r="R26" s="17">
        <v>38.2578</v>
      </c>
      <c r="S26" s="11">
        <v>9138</v>
      </c>
      <c r="T26" s="17">
        <v>49.9445</v>
      </c>
      <c r="U26" s="11"/>
      <c r="V26" s="11"/>
      <c r="W26" s="21"/>
      <c r="X26" s="11"/>
      <c r="Y26" s="11"/>
      <c r="AA26" s="14">
        <f t="shared" si="0"/>
        <v>100.0003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/>
      <c r="R27" s="17"/>
      <c r="S27" s="11"/>
      <c r="T27" s="17"/>
      <c r="U27" s="11"/>
      <c r="V27" s="11"/>
      <c r="X27" s="2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17"/>
      <c r="S28" s="11"/>
      <c r="T28" s="17"/>
      <c r="U28" s="11"/>
      <c r="V28" s="11"/>
      <c r="W28" s="12"/>
      <c r="X28" s="73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2"/>
      <c r="R29" s="17"/>
      <c r="S29" s="11"/>
      <c r="T29" s="17"/>
      <c r="U29" s="11"/>
      <c r="V29" s="11"/>
      <c r="X29" s="11"/>
      <c r="Y29" s="7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2"/>
      <c r="R30" s="17"/>
      <c r="S30" s="11"/>
      <c r="T30" s="1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2"/>
      <c r="R31" s="17"/>
      <c r="S31" s="11"/>
      <c r="T31" s="1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>
        <v>95.5344</v>
      </c>
      <c r="D32" s="17">
        <v>2.3354</v>
      </c>
      <c r="E32" s="17">
        <v>0.7474</v>
      </c>
      <c r="F32" s="17">
        <v>0.1196</v>
      </c>
      <c r="G32" s="17">
        <v>0.1226</v>
      </c>
      <c r="H32" s="17">
        <v>0.0224</v>
      </c>
      <c r="I32" s="17">
        <v>0.0248</v>
      </c>
      <c r="J32" s="17">
        <v>0.0149</v>
      </c>
      <c r="K32" s="17">
        <v>0.0178</v>
      </c>
      <c r="L32" s="17">
        <v>0.0105</v>
      </c>
      <c r="M32" s="17">
        <v>0.8438</v>
      </c>
      <c r="N32" s="17">
        <v>0.2062</v>
      </c>
      <c r="O32" s="17">
        <v>0.7036</v>
      </c>
      <c r="P32" s="17">
        <v>34.3484</v>
      </c>
      <c r="Q32" s="32">
        <v>8204</v>
      </c>
      <c r="R32" s="17">
        <v>38.0664</v>
      </c>
      <c r="S32" s="11">
        <v>9092</v>
      </c>
      <c r="T32" s="17">
        <v>49.8052</v>
      </c>
      <c r="U32" s="11"/>
      <c r="V32" s="11"/>
      <c r="W32" s="21"/>
      <c r="X32" s="11"/>
      <c r="Y32" s="17"/>
      <c r="AA32" s="14">
        <f t="shared" si="0"/>
        <v>99.9998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  <c r="R33" s="17"/>
      <c r="S33" s="11"/>
      <c r="T33" s="17"/>
      <c r="U33" s="10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  <c r="R34" s="17"/>
      <c r="S34" s="11"/>
      <c r="T34" s="17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2"/>
      <c r="R35" s="17"/>
      <c r="S35" s="11"/>
      <c r="T35" s="17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2"/>
      <c r="R36" s="17"/>
      <c r="S36" s="11"/>
      <c r="T36" s="17"/>
      <c r="U36" s="11"/>
      <c r="V36" s="11"/>
      <c r="X36" s="28"/>
      <c r="Y36" s="29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2"/>
      <c r="R37" s="17"/>
      <c r="S37" s="11"/>
      <c r="T37" s="17"/>
      <c r="U37" s="11"/>
      <c r="V37" s="11"/>
      <c r="W37" s="1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2"/>
      <c r="R38" s="17"/>
      <c r="S38" s="11"/>
      <c r="T38" s="17"/>
      <c r="U38" s="11"/>
      <c r="V38" s="11"/>
      <c r="W38" s="21"/>
      <c r="X38" s="12">
        <v>0.0003</v>
      </c>
      <c r="Y38" s="76" t="s">
        <v>38</v>
      </c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>
        <v>95.4777</v>
      </c>
      <c r="D39" s="17">
        <v>2.3607</v>
      </c>
      <c r="E39" s="17">
        <v>0.762</v>
      </c>
      <c r="F39" s="17">
        <v>0.1183</v>
      </c>
      <c r="G39" s="17">
        <v>0.1213</v>
      </c>
      <c r="H39" s="17">
        <v>0.0214</v>
      </c>
      <c r="I39" s="17">
        <v>0.03</v>
      </c>
      <c r="J39" s="17">
        <v>0.0212</v>
      </c>
      <c r="K39" s="17">
        <v>0.012</v>
      </c>
      <c r="L39" s="17">
        <v>0.0105</v>
      </c>
      <c r="M39" s="17">
        <v>0.8567</v>
      </c>
      <c r="N39" s="17">
        <v>0.2082</v>
      </c>
      <c r="O39" s="17">
        <v>0.704</v>
      </c>
      <c r="P39" s="17">
        <v>34.3589</v>
      </c>
      <c r="Q39" s="32">
        <v>8206</v>
      </c>
      <c r="R39" s="17">
        <v>38.0775</v>
      </c>
      <c r="S39" s="11">
        <v>9095</v>
      </c>
      <c r="T39" s="17">
        <v>49.8043</v>
      </c>
      <c r="U39" s="11"/>
      <c r="V39" s="11"/>
      <c r="W39" s="21"/>
      <c r="X39" s="12"/>
      <c r="Y39" s="76"/>
      <c r="AA39" s="14">
        <f t="shared" si="0"/>
        <v>100</v>
      </c>
      <c r="AB39" s="15" t="str">
        <f>IF(AA39=100,"ОК"," ")</f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2"/>
      <c r="R40" s="17"/>
      <c r="S40" s="11"/>
      <c r="T40" s="17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  <c r="R41" s="17"/>
      <c r="S41" s="11"/>
      <c r="T41" s="1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  <c r="R42" s="17"/>
      <c r="S42" s="11"/>
      <c r="T42" s="17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2"/>
      <c r="R43" s="17"/>
      <c r="S43" s="11"/>
      <c r="T43" s="17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20"/>
      <c r="AA44" s="5"/>
      <c r="AB44" s="6"/>
      <c r="AC44"/>
    </row>
    <row r="45" spans="3:24" ht="12.7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35</v>
      </c>
      <c r="M47" s="24"/>
      <c r="N47" s="24"/>
      <c r="O47" s="24"/>
      <c r="P47" s="24"/>
      <c r="Q47" s="24"/>
      <c r="R47" s="24"/>
      <c r="S47" s="24" t="s">
        <v>61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39</v>
      </c>
      <c r="D49" s="27"/>
      <c r="E49" s="27"/>
      <c r="F49" s="27"/>
      <c r="G49" s="27"/>
      <c r="H49" s="27"/>
      <c r="I49" s="27"/>
      <c r="J49" s="27"/>
      <c r="K49" s="27"/>
      <c r="L49" s="24" t="s">
        <v>36</v>
      </c>
      <c r="M49" s="27"/>
      <c r="N49" s="27"/>
      <c r="O49" s="27"/>
      <c r="P49" s="27"/>
      <c r="Q49" s="27"/>
      <c r="R49" s="27"/>
      <c r="S49" s="24" t="s">
        <v>61</v>
      </c>
      <c r="T49" s="27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O9:T9"/>
    <mergeCell ref="U9:U12"/>
    <mergeCell ref="O10:O12"/>
    <mergeCell ref="P10:P12"/>
    <mergeCell ref="X9:X12"/>
    <mergeCell ref="Y9:Y12"/>
    <mergeCell ref="Q10:Q12"/>
    <mergeCell ref="R10:R12"/>
    <mergeCell ref="S10:S12"/>
    <mergeCell ref="T10:T12"/>
    <mergeCell ref="V9:V12"/>
    <mergeCell ref="W9:W12"/>
    <mergeCell ref="I10:I12"/>
    <mergeCell ref="J10:J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9.875" style="0" customWidth="1"/>
    <col min="5" max="5" width="12.62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7" customWidth="1"/>
  </cols>
  <sheetData>
    <row r="1" spans="2:24" ht="12.75">
      <c r="B1" s="33" t="s">
        <v>4</v>
      </c>
      <c r="C1" s="33"/>
      <c r="D1" s="33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3" t="s">
        <v>43</v>
      </c>
      <c r="C2" s="33"/>
      <c r="D2" s="33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6" t="s">
        <v>40</v>
      </c>
      <c r="C3" s="33"/>
      <c r="D3" s="33"/>
      <c r="E3" s="33"/>
      <c r="F3" s="33"/>
      <c r="G3" s="34"/>
      <c r="H3" s="34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4"/>
    </row>
    <row r="4" spans="2:25" ht="12.75">
      <c r="B4" s="33"/>
      <c r="C4" s="33"/>
      <c r="D4" s="33"/>
      <c r="E4" s="33"/>
      <c r="F4" s="33"/>
      <c r="G4" s="33"/>
      <c r="I4" s="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4"/>
    </row>
    <row r="5" spans="2:25" ht="15">
      <c r="B5" s="35"/>
      <c r="C5" s="136" t="s">
        <v>44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39"/>
    </row>
    <row r="6" spans="2:25" ht="18" customHeight="1">
      <c r="B6" s="89" t="s">
        <v>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2:25" ht="18" customHeight="1">
      <c r="B7" s="134" t="s">
        <v>62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ht="18" customHeight="1">
      <c r="B8" s="71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2"/>
      <c r="Y8" s="72"/>
    </row>
    <row r="9" spans="2:25" ht="18" customHeight="1">
      <c r="B9" s="114" t="s">
        <v>11</v>
      </c>
      <c r="C9" s="127" t="s">
        <v>46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 t="s">
        <v>47</v>
      </c>
      <c r="X9" s="130" t="s">
        <v>48</v>
      </c>
      <c r="Y9" s="40"/>
    </row>
    <row r="10" spans="2:25" ht="18" customHeight="1">
      <c r="B10" s="115"/>
      <c r="C10" s="133" t="s">
        <v>49</v>
      </c>
      <c r="D10" s="125" t="s">
        <v>50</v>
      </c>
      <c r="E10" s="125" t="s">
        <v>51</v>
      </c>
      <c r="F10" s="125"/>
      <c r="G10" s="125"/>
      <c r="H10" s="125"/>
      <c r="I10" s="125"/>
      <c r="J10" s="125"/>
      <c r="K10" s="125"/>
      <c r="L10" s="125"/>
      <c r="M10" s="114"/>
      <c r="N10" s="114"/>
      <c r="O10" s="114"/>
      <c r="P10" s="114"/>
      <c r="Q10" s="114"/>
      <c r="R10" s="114"/>
      <c r="S10" s="114"/>
      <c r="T10" s="114"/>
      <c r="U10" s="114"/>
      <c r="V10" s="117"/>
      <c r="W10" s="129"/>
      <c r="X10" s="131"/>
      <c r="Y10" s="41"/>
    </row>
    <row r="11" spans="2:25" ht="24" customHeight="1">
      <c r="B11" s="115"/>
      <c r="C11" s="133"/>
      <c r="D11" s="125"/>
      <c r="E11" s="125"/>
      <c r="F11" s="125"/>
      <c r="G11" s="125"/>
      <c r="H11" s="125"/>
      <c r="I11" s="125"/>
      <c r="J11" s="125"/>
      <c r="K11" s="125"/>
      <c r="L11" s="125"/>
      <c r="M11" s="115"/>
      <c r="N11" s="115"/>
      <c r="O11" s="115"/>
      <c r="P11" s="115"/>
      <c r="Q11" s="115"/>
      <c r="R11" s="115"/>
      <c r="S11" s="115"/>
      <c r="T11" s="115"/>
      <c r="U11" s="115"/>
      <c r="V11" s="118"/>
      <c r="W11" s="129"/>
      <c r="X11" s="131"/>
      <c r="Y11" s="41"/>
    </row>
    <row r="12" spans="2:26" ht="30" customHeight="1">
      <c r="B12" s="126"/>
      <c r="C12" s="133"/>
      <c r="D12" s="125"/>
      <c r="E12" s="125"/>
      <c r="F12" s="125"/>
      <c r="G12" s="125"/>
      <c r="H12" s="125"/>
      <c r="I12" s="125"/>
      <c r="J12" s="125"/>
      <c r="K12" s="125"/>
      <c r="L12" s="125"/>
      <c r="M12" s="116"/>
      <c r="N12" s="116"/>
      <c r="O12" s="116"/>
      <c r="P12" s="116"/>
      <c r="Q12" s="116"/>
      <c r="R12" s="116"/>
      <c r="S12" s="116"/>
      <c r="T12" s="116"/>
      <c r="U12" s="116"/>
      <c r="V12" s="119"/>
      <c r="W12" s="129"/>
      <c r="X12" s="132"/>
      <c r="Y12" s="42"/>
      <c r="Z12"/>
    </row>
    <row r="13" spans="2:26" ht="18" customHeight="1">
      <c r="B13" s="43">
        <v>1</v>
      </c>
      <c r="C13" s="78">
        <v>535</v>
      </c>
      <c r="D13" s="78">
        <v>2728.48</v>
      </c>
      <c r="E13" s="44">
        <v>1738279.06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>
        <f>SUM(C13:V13)</f>
        <v>1741542.54</v>
      </c>
      <c r="X13" s="47">
        <v>34.54</v>
      </c>
      <c r="Y13" s="42"/>
      <c r="Z13"/>
    </row>
    <row r="14" spans="2:26" ht="15.75" customHeight="1">
      <c r="B14" s="43">
        <v>2</v>
      </c>
      <c r="C14" s="78">
        <v>641.72</v>
      </c>
      <c r="D14" s="78">
        <v>2911.21</v>
      </c>
      <c r="E14" s="44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>
        <f aca="true" t="shared" si="0" ref="W14:W43">SUM(C14:V14)</f>
        <v>3552.9300000000003</v>
      </c>
      <c r="X14" s="47">
        <v>34.54</v>
      </c>
      <c r="Y14" s="42"/>
      <c r="Z14"/>
    </row>
    <row r="15" spans="2:26" ht="13.5" customHeight="1">
      <c r="B15" s="43">
        <v>3</v>
      </c>
      <c r="C15" s="78">
        <v>588.94</v>
      </c>
      <c r="D15" s="78">
        <v>2619.23</v>
      </c>
      <c r="E15" s="44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>
        <f t="shared" si="0"/>
        <v>3208.17</v>
      </c>
      <c r="X15" s="47">
        <v>34.54</v>
      </c>
      <c r="Y15" s="42"/>
      <c r="Z15"/>
    </row>
    <row r="16" spans="2:27" ht="15.75" customHeight="1">
      <c r="B16" s="43">
        <v>4</v>
      </c>
      <c r="C16" s="78">
        <v>560.16</v>
      </c>
      <c r="D16" s="78">
        <v>2681.31</v>
      </c>
      <c r="E16" s="44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>
        <f t="shared" si="0"/>
        <v>3241.47</v>
      </c>
      <c r="X16" s="47">
        <v>34.54</v>
      </c>
      <c r="Y16" s="48"/>
      <c r="Z16" s="120" t="s">
        <v>52</v>
      </c>
      <c r="AA16" s="120"/>
    </row>
    <row r="17" spans="2:27" ht="15.75">
      <c r="B17" s="43">
        <v>5</v>
      </c>
      <c r="C17" s="78">
        <v>548.79</v>
      </c>
      <c r="D17" s="78">
        <v>2886.78</v>
      </c>
      <c r="E17" s="44">
        <v>198.31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>
        <f t="shared" si="0"/>
        <v>3633.88</v>
      </c>
      <c r="X17" s="47">
        <v>34.54</v>
      </c>
      <c r="Y17" s="48"/>
      <c r="Z17" s="120"/>
      <c r="AA17" s="120"/>
    </row>
    <row r="18" spans="2:27" ht="15.75">
      <c r="B18" s="43">
        <v>6</v>
      </c>
      <c r="C18" s="78">
        <v>578.03</v>
      </c>
      <c r="D18" s="78">
        <v>2947.24</v>
      </c>
      <c r="E18" s="44"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>
        <f t="shared" si="0"/>
        <v>3525.2699999999995</v>
      </c>
      <c r="X18" s="49">
        <v>34.5986</v>
      </c>
      <c r="Y18" s="48"/>
      <c r="Z18" s="120"/>
      <c r="AA18" s="120"/>
    </row>
    <row r="19" spans="2:27" ht="15.75">
      <c r="B19" s="43">
        <v>7</v>
      </c>
      <c r="C19" s="78">
        <v>560.11</v>
      </c>
      <c r="D19" s="78">
        <v>2646.16</v>
      </c>
      <c r="E19" s="44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>
        <f t="shared" si="0"/>
        <v>3206.27</v>
      </c>
      <c r="X19" s="49">
        <v>34.5986</v>
      </c>
      <c r="Y19" s="48"/>
      <c r="Z19" s="120"/>
      <c r="AA19" s="120"/>
    </row>
    <row r="20" spans="2:27" ht="15.75">
      <c r="B20" s="43">
        <v>8</v>
      </c>
      <c r="C20" s="78">
        <v>538.66</v>
      </c>
      <c r="D20" s="78">
        <v>2974.95</v>
      </c>
      <c r="E20" s="44"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>
        <f t="shared" si="0"/>
        <v>3513.6099999999997</v>
      </c>
      <c r="X20" s="49">
        <v>34.5986</v>
      </c>
      <c r="Y20" s="48"/>
      <c r="Z20" s="120"/>
      <c r="AA20" s="120"/>
    </row>
    <row r="21" spans="2:27" ht="15.75" customHeight="1">
      <c r="B21" s="43">
        <v>9</v>
      </c>
      <c r="C21" s="78">
        <v>537.87</v>
      </c>
      <c r="D21" s="78">
        <v>3060.67</v>
      </c>
      <c r="E21" s="44"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>
        <f t="shared" si="0"/>
        <v>3598.54</v>
      </c>
      <c r="X21" s="49">
        <v>34.5986</v>
      </c>
      <c r="Y21" s="48"/>
      <c r="Z21" s="120"/>
      <c r="AA21" s="120"/>
    </row>
    <row r="22" spans="2:27" ht="15.75">
      <c r="B22" s="43">
        <v>10</v>
      </c>
      <c r="C22" s="78">
        <v>542.59</v>
      </c>
      <c r="D22" s="78">
        <v>2809.48</v>
      </c>
      <c r="E22" s="44"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>
        <f t="shared" si="0"/>
        <v>3352.07</v>
      </c>
      <c r="X22" s="49">
        <v>34.5986</v>
      </c>
      <c r="Y22" s="48"/>
      <c r="Z22" s="120"/>
      <c r="AA22" s="120"/>
    </row>
    <row r="23" spans="2:27" ht="15.75">
      <c r="B23" s="43">
        <v>11</v>
      </c>
      <c r="C23" s="78">
        <v>551.63</v>
      </c>
      <c r="D23" s="78">
        <v>2856.76</v>
      </c>
      <c r="E23" s="44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>
        <f t="shared" si="0"/>
        <v>3408.3900000000003</v>
      </c>
      <c r="X23" s="49">
        <v>34.5986</v>
      </c>
      <c r="Y23" s="48"/>
      <c r="Z23" s="120"/>
      <c r="AA23" s="120"/>
    </row>
    <row r="24" spans="2:26" ht="15" customHeight="1">
      <c r="B24" s="43">
        <v>12</v>
      </c>
      <c r="C24" s="78">
        <v>557.29</v>
      </c>
      <c r="D24" s="78">
        <v>2553.75</v>
      </c>
      <c r="E24" s="44">
        <v>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>
        <f t="shared" si="0"/>
        <v>3111.04</v>
      </c>
      <c r="X24" s="49">
        <v>34.5986</v>
      </c>
      <c r="Y24" s="48"/>
      <c r="Z24" s="50"/>
    </row>
    <row r="25" spans="2:26" ht="15.75">
      <c r="B25" s="43">
        <v>13</v>
      </c>
      <c r="C25" s="78">
        <v>540.26</v>
      </c>
      <c r="D25" s="78">
        <v>2669.77</v>
      </c>
      <c r="E25" s="44">
        <v>0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>
        <f t="shared" si="0"/>
        <v>3210.0299999999997</v>
      </c>
      <c r="X25" s="49">
        <v>34.5986</v>
      </c>
      <c r="Y25" s="48"/>
      <c r="Z25" s="50"/>
    </row>
    <row r="26" spans="2:26" ht="15.75">
      <c r="B26" s="43">
        <v>14</v>
      </c>
      <c r="C26" s="78">
        <v>640.75</v>
      </c>
      <c r="D26" s="78">
        <v>2718.61</v>
      </c>
      <c r="E26" s="44">
        <v>2865.96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>
        <f t="shared" si="0"/>
        <v>6225.32</v>
      </c>
      <c r="X26" s="49">
        <v>34.5263</v>
      </c>
      <c r="Y26" s="48"/>
      <c r="Z26" s="50"/>
    </row>
    <row r="27" spans="2:26" ht="15.75">
      <c r="B27" s="43">
        <v>15</v>
      </c>
      <c r="C27" s="78">
        <v>558.9</v>
      </c>
      <c r="D27" s="78">
        <v>2452.69</v>
      </c>
      <c r="E27" s="44">
        <v>4297015.63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>
        <f t="shared" si="0"/>
        <v>4300027.22</v>
      </c>
      <c r="X27" s="49">
        <v>34.5263</v>
      </c>
      <c r="Y27" s="48"/>
      <c r="Z27" s="50"/>
    </row>
    <row r="28" spans="2:26" ht="15.75">
      <c r="B28" s="51">
        <v>16</v>
      </c>
      <c r="C28" s="78">
        <v>516.96</v>
      </c>
      <c r="D28" s="78">
        <v>2530.76</v>
      </c>
      <c r="E28" s="44">
        <v>4861431.64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>
        <f t="shared" si="0"/>
        <v>4864479.359999999</v>
      </c>
      <c r="X28" s="49">
        <v>34.5263</v>
      </c>
      <c r="Y28" s="48"/>
      <c r="Z28" s="50"/>
    </row>
    <row r="29" spans="2:26" ht="15.75">
      <c r="B29" s="51">
        <v>17</v>
      </c>
      <c r="C29" s="78">
        <v>486.1</v>
      </c>
      <c r="D29" s="78">
        <v>2362.9</v>
      </c>
      <c r="E29" s="44">
        <v>5009491.38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>
        <f t="shared" si="0"/>
        <v>5012340.38</v>
      </c>
      <c r="X29" s="49">
        <v>34.5263</v>
      </c>
      <c r="Y29" s="48"/>
      <c r="Z29" s="50"/>
    </row>
    <row r="30" spans="2:26" ht="15.75">
      <c r="B30" s="51">
        <v>18</v>
      </c>
      <c r="C30" s="78">
        <v>459.63</v>
      </c>
      <c r="D30" s="78">
        <v>1961.87</v>
      </c>
      <c r="E30" s="44">
        <v>2466855.07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>
        <f t="shared" si="0"/>
        <v>2469276.57</v>
      </c>
      <c r="X30" s="49">
        <v>34.3188</v>
      </c>
      <c r="Y30" s="48"/>
      <c r="Z30" s="50"/>
    </row>
    <row r="31" spans="2:26" ht="15.75">
      <c r="B31" s="51">
        <v>19</v>
      </c>
      <c r="C31" s="78">
        <v>472.11</v>
      </c>
      <c r="D31" s="78">
        <v>2707.62</v>
      </c>
      <c r="E31" s="44">
        <v>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>
        <f t="shared" si="0"/>
        <v>3179.73</v>
      </c>
      <c r="X31" s="49">
        <v>34.3188</v>
      </c>
      <c r="Y31" s="48"/>
      <c r="Z31" s="50"/>
    </row>
    <row r="32" spans="2:26" ht="15.75">
      <c r="B32" s="51">
        <v>20</v>
      </c>
      <c r="C32" s="78">
        <v>528.6</v>
      </c>
      <c r="D32" s="78">
        <v>2875.27</v>
      </c>
      <c r="E32" s="44">
        <v>7.26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>
        <f t="shared" si="0"/>
        <v>3411.13</v>
      </c>
      <c r="X32" s="49">
        <v>34.3484</v>
      </c>
      <c r="Y32" s="48"/>
      <c r="Z32" s="50"/>
    </row>
    <row r="33" spans="2:26" ht="15.75">
      <c r="B33" s="51">
        <v>21</v>
      </c>
      <c r="C33" s="78">
        <v>520.41</v>
      </c>
      <c r="D33" s="78">
        <v>2664.06</v>
      </c>
      <c r="E33" s="44"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>
        <f t="shared" si="0"/>
        <v>3184.47</v>
      </c>
      <c r="X33" s="49">
        <v>34.3484</v>
      </c>
      <c r="Y33" s="48"/>
      <c r="Z33" s="50"/>
    </row>
    <row r="34" spans="2:26" ht="15.75">
      <c r="B34" s="51">
        <v>22</v>
      </c>
      <c r="C34" s="78">
        <v>529.5</v>
      </c>
      <c r="D34" s="78">
        <v>2883.72</v>
      </c>
      <c r="E34" s="44">
        <v>0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>
        <f t="shared" si="0"/>
        <v>3413.22</v>
      </c>
      <c r="X34" s="49">
        <v>34.3484</v>
      </c>
      <c r="Y34" s="48"/>
      <c r="Z34" s="50"/>
    </row>
    <row r="35" spans="2:26" ht="15.75">
      <c r="B35" s="51">
        <v>23</v>
      </c>
      <c r="C35" s="78">
        <v>523.94</v>
      </c>
      <c r="D35" s="78">
        <v>3055.25</v>
      </c>
      <c r="E35" s="44"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>
        <f t="shared" si="0"/>
        <v>3579.19</v>
      </c>
      <c r="X35" s="49">
        <v>34.3484</v>
      </c>
      <c r="Y35" s="48"/>
      <c r="Z35" s="50"/>
    </row>
    <row r="36" spans="2:26" ht="15.75">
      <c r="B36" s="51">
        <v>24</v>
      </c>
      <c r="C36" s="78">
        <v>539.01</v>
      </c>
      <c r="D36" s="78">
        <v>2964.63</v>
      </c>
      <c r="E36" s="44">
        <v>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>
        <f t="shared" si="0"/>
        <v>3503.6400000000003</v>
      </c>
      <c r="X36" s="49">
        <v>34.3484</v>
      </c>
      <c r="Y36" s="48"/>
      <c r="Z36" s="50"/>
    </row>
    <row r="37" spans="2:26" ht="15.75">
      <c r="B37" s="51">
        <v>25</v>
      </c>
      <c r="C37" s="78">
        <v>535.04</v>
      </c>
      <c r="D37" s="78">
        <v>2724.31</v>
      </c>
      <c r="E37" s="44">
        <v>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>
        <f t="shared" si="0"/>
        <v>3259.35</v>
      </c>
      <c r="X37" s="49">
        <v>34.3484</v>
      </c>
      <c r="Y37" s="48"/>
      <c r="Z37" s="50"/>
    </row>
    <row r="38" spans="2:26" ht="15.75">
      <c r="B38" s="51">
        <v>26</v>
      </c>
      <c r="C38" s="78">
        <v>529.86</v>
      </c>
      <c r="D38" s="78">
        <v>2627.27</v>
      </c>
      <c r="E38" s="44"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>
        <f t="shared" si="0"/>
        <v>3157.13</v>
      </c>
      <c r="X38" s="49">
        <v>34.3484</v>
      </c>
      <c r="Y38" s="48"/>
      <c r="Z38" s="50"/>
    </row>
    <row r="39" spans="2:26" ht="15.75">
      <c r="B39" s="51">
        <v>27</v>
      </c>
      <c r="C39" s="78">
        <v>606.88</v>
      </c>
      <c r="D39" s="78">
        <v>2690.88</v>
      </c>
      <c r="E39" s="44"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>
        <f t="shared" si="0"/>
        <v>3297.76</v>
      </c>
      <c r="X39" s="49">
        <v>34.3589</v>
      </c>
      <c r="Y39" s="48"/>
      <c r="Z39" s="50"/>
    </row>
    <row r="40" spans="2:26" ht="15.75">
      <c r="B40" s="51">
        <v>28</v>
      </c>
      <c r="C40" s="78">
        <v>560.83</v>
      </c>
      <c r="D40" s="78">
        <v>2530.46</v>
      </c>
      <c r="E40" s="44"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>
        <f t="shared" si="0"/>
        <v>3091.29</v>
      </c>
      <c r="X40" s="49">
        <v>34.3589</v>
      </c>
      <c r="Y40" s="48"/>
      <c r="Z40" s="50"/>
    </row>
    <row r="41" spans="2:26" ht="15.75">
      <c r="B41" s="51">
        <v>29</v>
      </c>
      <c r="C41" s="78">
        <v>532.65</v>
      </c>
      <c r="D41" s="78">
        <v>2474.78</v>
      </c>
      <c r="E41" s="44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>
        <f t="shared" si="0"/>
        <v>3007.4300000000003</v>
      </c>
      <c r="X41" s="49">
        <v>34.3589</v>
      </c>
      <c r="Y41" s="48"/>
      <c r="Z41" s="50"/>
    </row>
    <row r="42" spans="2:26" ht="15.75">
      <c r="B42" s="51">
        <v>30</v>
      </c>
      <c r="C42" s="78">
        <v>510.63</v>
      </c>
      <c r="D42" s="78">
        <v>2528.85</v>
      </c>
      <c r="E42" s="44"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>
        <f t="shared" si="0"/>
        <v>3039.48</v>
      </c>
      <c r="X42" s="49">
        <v>34.3589</v>
      </c>
      <c r="Y42" s="48"/>
      <c r="Z42" s="50"/>
    </row>
    <row r="43" spans="2:26" ht="15.75">
      <c r="B43" s="51">
        <v>31</v>
      </c>
      <c r="C43" s="78">
        <v>502.22</v>
      </c>
      <c r="D43" s="78">
        <v>2485.81</v>
      </c>
      <c r="E43" s="52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>
        <f t="shared" si="0"/>
        <v>2988.0299999999997</v>
      </c>
      <c r="X43" s="49">
        <v>34.3589</v>
      </c>
      <c r="Y43" s="48"/>
      <c r="Z43" s="50"/>
    </row>
    <row r="44" spans="2:26" ht="25.5" customHeight="1">
      <c r="B44" s="51" t="s">
        <v>47</v>
      </c>
      <c r="C44" s="53">
        <f aca="true" t="shared" si="1" ref="C44:V44">SUM(C13:C43)</f>
        <v>16835.07</v>
      </c>
      <c r="D44" s="53">
        <f t="shared" si="1"/>
        <v>83585.53000000001</v>
      </c>
      <c r="E44" s="53">
        <f t="shared" si="1"/>
        <v>18376144.310000002</v>
      </c>
      <c r="F44" s="53">
        <f t="shared" si="1"/>
        <v>0</v>
      </c>
      <c r="G44" s="53">
        <f t="shared" si="1"/>
        <v>0</v>
      </c>
      <c r="H44" s="53">
        <f t="shared" si="1"/>
        <v>0</v>
      </c>
      <c r="I44" s="53">
        <f t="shared" si="1"/>
        <v>0</v>
      </c>
      <c r="J44" s="53">
        <f t="shared" si="1"/>
        <v>0</v>
      </c>
      <c r="K44" s="53">
        <f t="shared" si="1"/>
        <v>0</v>
      </c>
      <c r="L44" s="53">
        <f t="shared" si="1"/>
        <v>0</v>
      </c>
      <c r="M44" s="53">
        <f t="shared" si="1"/>
        <v>0</v>
      </c>
      <c r="N44" s="53">
        <f t="shared" si="1"/>
        <v>0</v>
      </c>
      <c r="O44" s="53">
        <f t="shared" si="1"/>
        <v>0</v>
      </c>
      <c r="P44" s="53">
        <f t="shared" si="1"/>
        <v>0</v>
      </c>
      <c r="Q44" s="53">
        <f t="shared" si="1"/>
        <v>0</v>
      </c>
      <c r="R44" s="53">
        <f t="shared" si="1"/>
        <v>0</v>
      </c>
      <c r="S44" s="53">
        <f t="shared" si="1"/>
        <v>0</v>
      </c>
      <c r="T44" s="53">
        <f t="shared" si="1"/>
        <v>0</v>
      </c>
      <c r="U44" s="53">
        <f t="shared" si="1"/>
        <v>0</v>
      </c>
      <c r="V44" s="53">
        <f t="shared" si="1"/>
        <v>0</v>
      </c>
      <c r="W44" s="54">
        <f>SUM(W13:W43)</f>
        <v>18476564.91</v>
      </c>
      <c r="X44" s="55">
        <f>SUMPRODUCT(X13:X43,W13:W43)/SUM(W13:W43)</f>
        <v>34.49957392232596</v>
      </c>
      <c r="Y44" s="48"/>
      <c r="Z44" s="50"/>
    </row>
    <row r="45" spans="3:26" ht="12.75" customHeight="1"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56"/>
      <c r="Z45" s="50"/>
    </row>
    <row r="46" spans="3:27" ht="7.5" customHeight="1">
      <c r="C46" s="1"/>
      <c r="D46" s="1"/>
      <c r="Y46" s="79"/>
      <c r="Z46" s="122" t="s">
        <v>63</v>
      </c>
      <c r="AA46" s="122"/>
    </row>
    <row r="47" spans="2:26" ht="14.25" customHeight="1" hidden="1">
      <c r="B47" s="57"/>
      <c r="C47" s="58" t="s">
        <v>53</v>
      </c>
      <c r="D47" s="58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1"/>
      <c r="Z47"/>
    </row>
    <row r="48" spans="3:26" ht="15">
      <c r="C48" s="62" t="s">
        <v>37</v>
      </c>
      <c r="D48" s="27"/>
      <c r="E48" s="27"/>
      <c r="F48" s="27"/>
      <c r="G48" s="24"/>
      <c r="H48" s="24"/>
      <c r="I48" s="24"/>
      <c r="J48" s="24"/>
      <c r="K48" s="63"/>
      <c r="L48" s="63" t="s">
        <v>35</v>
      </c>
      <c r="M48" s="63"/>
      <c r="N48" s="63"/>
      <c r="O48" s="24"/>
      <c r="P48" s="24"/>
      <c r="Q48" s="24"/>
      <c r="R48" s="24"/>
      <c r="S48" s="24" t="s">
        <v>64</v>
      </c>
      <c r="T48" s="24"/>
      <c r="Y48" s="64"/>
      <c r="Z48"/>
    </row>
    <row r="49" spans="3:24" ht="14.25">
      <c r="C49" s="65" t="s">
        <v>54</v>
      </c>
      <c r="D49" s="66"/>
      <c r="E49" s="66"/>
      <c r="L49" s="2" t="s">
        <v>0</v>
      </c>
      <c r="N49" s="2" t="s">
        <v>1</v>
      </c>
      <c r="T49" s="2" t="s">
        <v>2</v>
      </c>
      <c r="U49" s="67"/>
      <c r="V49" s="67"/>
      <c r="W49" s="67"/>
      <c r="X49" s="67"/>
    </row>
    <row r="50" spans="3:24" ht="14.25">
      <c r="C50" s="65"/>
      <c r="D50" s="66"/>
      <c r="E50" s="66"/>
      <c r="L50" s="2"/>
      <c r="N50" s="2"/>
      <c r="T50" s="2"/>
      <c r="U50" s="67"/>
      <c r="V50" s="67"/>
      <c r="W50" s="67"/>
      <c r="X50" s="67"/>
    </row>
    <row r="51" spans="3:25" ht="15">
      <c r="C51" s="62" t="s">
        <v>55</v>
      </c>
      <c r="D51" s="62"/>
      <c r="E51" s="62" t="s">
        <v>56</v>
      </c>
      <c r="F51" s="62"/>
      <c r="G51" s="27"/>
      <c r="H51" s="27"/>
      <c r="I51" s="27"/>
      <c r="J51" s="27"/>
      <c r="K51" s="27"/>
      <c r="L51" s="63" t="s">
        <v>57</v>
      </c>
      <c r="M51" s="27"/>
      <c r="N51" s="27"/>
      <c r="O51" s="27"/>
      <c r="P51" s="27"/>
      <c r="Q51" s="27"/>
      <c r="R51" s="27"/>
      <c r="S51" s="24" t="s">
        <v>64</v>
      </c>
      <c r="T51" s="27"/>
      <c r="U51" s="68"/>
      <c r="V51" s="68"/>
      <c r="W51" s="68"/>
      <c r="X51" s="68"/>
      <c r="Y51" s="69"/>
    </row>
    <row r="52" spans="3:25" ht="12.75">
      <c r="C52" s="123" t="s">
        <v>58</v>
      </c>
      <c r="D52" s="124"/>
      <c r="E52" s="124"/>
      <c r="F52" s="124"/>
      <c r="G52" s="124"/>
      <c r="H52" s="124"/>
      <c r="I52" s="124"/>
      <c r="J52" s="124"/>
      <c r="L52" s="2" t="s">
        <v>0</v>
      </c>
      <c r="N52" s="2" t="s">
        <v>1</v>
      </c>
      <c r="T52" s="2" t="s">
        <v>2</v>
      </c>
      <c r="Y52" s="2"/>
    </row>
    <row r="53" ht="18" customHeight="1">
      <c r="Y53" s="67"/>
    </row>
    <row r="54" ht="12.75">
      <c r="Y54" s="2"/>
    </row>
  </sheetData>
  <sheetProtection/>
  <mergeCells count="31">
    <mergeCell ref="B7:Y7"/>
    <mergeCell ref="C5:X5"/>
    <mergeCell ref="B6:Y6"/>
    <mergeCell ref="B9:B12"/>
    <mergeCell ref="C9:V9"/>
    <mergeCell ref="W9:W12"/>
    <mergeCell ref="X9:X12"/>
    <mergeCell ref="C10:C12"/>
    <mergeCell ref="D10:D12"/>
    <mergeCell ref="E10:E12"/>
    <mergeCell ref="F10:F12"/>
    <mergeCell ref="G10:G12"/>
    <mergeCell ref="H10:H12"/>
    <mergeCell ref="S10:S12"/>
    <mergeCell ref="T10:T12"/>
    <mergeCell ref="I10:I12"/>
    <mergeCell ref="J10:J12"/>
    <mergeCell ref="K10:K12"/>
    <mergeCell ref="L10:L12"/>
    <mergeCell ref="M10:M12"/>
    <mergeCell ref="N10:N12"/>
    <mergeCell ref="U10:U12"/>
    <mergeCell ref="V10:V12"/>
    <mergeCell ref="Z16:AA23"/>
    <mergeCell ref="C45:X45"/>
    <mergeCell ref="Z46:AA46"/>
    <mergeCell ref="C52:J52"/>
    <mergeCell ref="O10:O12"/>
    <mergeCell ref="P10:P12"/>
    <mergeCell ref="Q10:Q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Гусева Светлана Вячеславовна</cp:lastModifiedBy>
  <cp:lastPrinted>2016-06-30T06:41:01Z</cp:lastPrinted>
  <dcterms:created xsi:type="dcterms:W3CDTF">2010-01-29T08:37:16Z</dcterms:created>
  <dcterms:modified xsi:type="dcterms:W3CDTF">2016-08-05T10:09:12Z</dcterms:modified>
  <cp:category/>
  <cp:version/>
  <cp:contentType/>
  <cp:contentStatus/>
</cp:coreProperties>
</file>