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7 липень 2016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Z44" i="1"/>
  <c r="AB43" i="1"/>
  <c r="AC43" i="1" s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<sst xmlns="http://schemas.openxmlformats.org/spreadsheetml/2006/main" count="59" uniqueCount="50">
  <si>
    <t>ПАТ "УКРТРАНСГАЗ"</t>
  </si>
  <si>
    <t xml:space="preserve">Новопсковський п/м Сєвєродонецького ЛВУМГ </t>
  </si>
  <si>
    <t>Вимірювальна хіміко-аналітична лабораторія</t>
  </si>
  <si>
    <t>ПАСПОРТ ФІЗИКО-ХІМІЧНИХ ПОКАЗНИКІВ ПРИРОДНОГО ГАЗУ</t>
  </si>
  <si>
    <t xml:space="preserve">переданого через ПВВГ "Союз" Новопсковського промислового майданчика Сєвєродонецького ЛВУМГ та прийнятого Первомайським ЛВУМГ   </t>
  </si>
  <si>
    <t>з газопроводу Уренгой - Новопсков - "Союз"  за період з 01.07.2016 р. по 31.07.2016 р.</t>
  </si>
  <si>
    <t>Число місяця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</si>
  <si>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</si>
  <si>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</si>
  <si>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</si>
  <si>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</si>
  <si>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</si>
  <si>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</si>
  <si>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</si>
  <si>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</si>
  <si>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</si>
  <si>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</si>
  <si>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</si>
  <si>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</si>
  <si>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</si>
  <si>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</si>
  <si>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</si>
  <si>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</si>
  <si>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</si>
  <si>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</si>
  <si>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</si>
  <si>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</si>
  <si>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</si>
  <si>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</si>
  <si>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</si>
  <si>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</si>
  <si>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</si>
  <si>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Начальник ВТС Новопсковського промислового майданчика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</si>
  <si>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М.А.Шморгун</t>
  </si>
  <si>
    <t>01.08.2016р.</t>
  </si>
  <si>
    <t>прізвище</t>
  </si>
  <si>
    <t>підпис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</si>
  <si>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</si>
  <si>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</si>
  <si>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Начальник служби ГВ та М</t>
  </si>
  <si>
    <t>В.С.Ісаєв</t>
  </si>
  <si>
    <t>Керівник служби, відповідальної за облік газу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</si>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</sst>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5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wrapText="1"/>
    </xf>
    <xf numFmtId="2" fontId="16" fillId="0" borderId="7" xfId="0" applyNumberFormat="1" applyFont="1" applyFill="1" applyBorder="1" applyAlignment="1">
      <alignment horizontal="center" wrapText="1"/>
    </xf>
    <xf numFmtId="1" fontId="16" fillId="0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16" fillId="0" borderId="7" xfId="0" applyFont="1" applyFill="1" applyBorder="1" applyAlignment="1">
      <alignment horizontal="center"/>
    </xf>
    <xf numFmtId="166" fontId="16" fillId="0" borderId="7" xfId="0" applyNumberFormat="1" applyFont="1" applyFill="1" applyBorder="1" applyAlignment="1">
      <alignment horizont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1" fontId="16" fillId="0" borderId="7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6" fontId="16" fillId="0" borderId="7" xfId="0" applyNumberFormat="1" applyFont="1" applyFill="1" applyBorder="1" applyAlignment="1">
      <alignment horizontal="center" vertical="top" wrapText="1"/>
    </xf>
    <xf numFmtId="166" fontId="17" fillId="0" borderId="12" xfId="0" applyNumberFormat="1" applyFont="1" applyBorder="1" applyAlignment="1">
      <alignment horizontal="left" vertical="center" wrapText="1"/>
    </xf>
    <xf numFmtId="166" fontId="17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7" fillId="0" borderId="1" xfId="0" applyFont="1" applyBorder="1"/>
    <xf numFmtId="0" fontId="0" fillId="0" borderId="1" xfId="0" applyBorder="1"/>
    <xf numFmtId="0" fontId="17" fillId="0" borderId="0" xfId="0" applyFont="1"/>
    <xf numFmtId="0" fontId="16" fillId="0" borderId="0" xfId="0" applyFont="1"/>
    <xf numFmtId="0" fontId="0" fillId="0" borderId="1" xfId="0" applyFont="1" applyBorder="1"/>
    <xf numFmtId="0" fontId="0" fillId="0" borderId="0" xfId="0" applyFont="1" applyBorder="1"/>
    <xf numFmtId="0" fontId="20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P24" sqref="P24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9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9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9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9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9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9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9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9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9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9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9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9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9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9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9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9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9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9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9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9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9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9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9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9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9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9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9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9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9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9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9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9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9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9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9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9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9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9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9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9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9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9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9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9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9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9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9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9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9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9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9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9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9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9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9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9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9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9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9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9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9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9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9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9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42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1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2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43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6</v>
      </c>
      <c r="C9" s="14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44</v>
      </c>
      <c r="P9" s="18"/>
      <c r="Q9" s="18"/>
      <c r="R9" s="19"/>
      <c r="S9" s="19"/>
      <c r="T9" s="20"/>
      <c r="U9" s="21" t="s">
        <v>8</v>
      </c>
      <c r="V9" s="22" t="s">
        <v>9</v>
      </c>
      <c r="W9" s="23" t="s">
        <v>10</v>
      </c>
      <c r="X9" s="23" t="s">
        <v>11</v>
      </c>
      <c r="Y9" s="23" t="s">
        <v>12</v>
      </c>
      <c r="Z9" s="23" t="s">
        <v>13</v>
      </c>
      <c r="AA9" s="2"/>
      <c r="AC9" s="3"/>
      <c r="AD9"/>
    </row>
    <row r="10" spans="2:30" ht="48.75" customHeight="1" x14ac:dyDescent="0.25">
      <c r="B10" s="24"/>
      <c r="C10" s="25" t="s">
        <v>14</v>
      </c>
      <c r="D10" s="25" t="s">
        <v>15</v>
      </c>
      <c r="E10" s="25" t="s">
        <v>16</v>
      </c>
      <c r="F10" s="25" t="s">
        <v>17</v>
      </c>
      <c r="G10" s="25" t="s">
        <v>18</v>
      </c>
      <c r="H10" s="25" t="s">
        <v>19</v>
      </c>
      <c r="I10" s="25" t="s">
        <v>20</v>
      </c>
      <c r="J10" s="25" t="s">
        <v>21</v>
      </c>
      <c r="K10" s="25" t="s">
        <v>22</v>
      </c>
      <c r="L10" s="25" t="s">
        <v>23</v>
      </c>
      <c r="M10" s="26" t="s">
        <v>24</v>
      </c>
      <c r="N10" s="26" t="s">
        <v>25</v>
      </c>
      <c r="O10" s="26" t="s">
        <v>45</v>
      </c>
      <c r="P10" s="27" t="s">
        <v>46</v>
      </c>
      <c r="Q10" s="26" t="s">
        <v>26</v>
      </c>
      <c r="R10" s="26" t="s">
        <v>27</v>
      </c>
      <c r="S10" s="26" t="s">
        <v>28</v>
      </c>
      <c r="T10" s="26" t="s">
        <v>29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3" customFormat="1" x14ac:dyDescent="0.25">
      <c r="B13" s="37">
        <v>1</v>
      </c>
      <c r="C13" s="38">
        <v>94.830200000000005</v>
      </c>
      <c r="D13" s="38">
        <v>2.8340999999999998</v>
      </c>
      <c r="E13" s="38">
        <v>0.92290000000000005</v>
      </c>
      <c r="F13" s="38">
        <v>0.1482</v>
      </c>
      <c r="G13" s="38">
        <v>0.14949999999999999</v>
      </c>
      <c r="H13" s="38">
        <v>8.0000000000000004E-4</v>
      </c>
      <c r="I13" s="38">
        <v>3.1800000000000002E-2</v>
      </c>
      <c r="J13" s="38">
        <v>2.2499999999999999E-2</v>
      </c>
      <c r="K13" s="38">
        <v>1.7500000000000002E-2</v>
      </c>
      <c r="L13" s="38">
        <v>7.9000000000000008E-3</v>
      </c>
      <c r="M13" s="38">
        <v>0.81399999999999995</v>
      </c>
      <c r="N13" s="38">
        <v>0.22059999999999999</v>
      </c>
      <c r="O13" s="38">
        <v>0.70940000000000003</v>
      </c>
      <c r="P13" s="39">
        <v>34.61</v>
      </c>
      <c r="Q13" s="40">
        <v>8267</v>
      </c>
      <c r="R13" s="39">
        <v>38.35</v>
      </c>
      <c r="S13" s="41">
        <v>9160</v>
      </c>
      <c r="T13" s="39">
        <v>49.97</v>
      </c>
      <c r="U13" s="41">
        <v>-16.5</v>
      </c>
      <c r="V13" s="41"/>
      <c r="W13" s="42"/>
      <c r="X13" s="41"/>
      <c r="Y13" s="41"/>
      <c r="Z13" s="41">
        <v>44273553</v>
      </c>
      <c r="AB13" s="44">
        <f>SUM(C13:N13)</f>
        <v>100.00000000000001</v>
      </c>
      <c r="AC13" s="45" t="str">
        <f>IF(AB13=100,"ОК"," ")</f>
        <v>ОК</v>
      </c>
    </row>
    <row r="14" spans="2:30" s="43" customFormat="1" x14ac:dyDescent="0.25">
      <c r="B14" s="37">
        <v>2</v>
      </c>
      <c r="C14" s="38">
        <v>95.096299999999999</v>
      </c>
      <c r="D14" s="38">
        <v>2.6406999999999998</v>
      </c>
      <c r="E14" s="38">
        <v>0.87549999999999994</v>
      </c>
      <c r="F14" s="38">
        <v>0.14369999999999999</v>
      </c>
      <c r="G14" s="38">
        <v>0.14599999999999999</v>
      </c>
      <c r="H14" s="38">
        <v>3.8E-3</v>
      </c>
      <c r="I14" s="38">
        <v>3.27E-2</v>
      </c>
      <c r="J14" s="38">
        <v>2.3199999999999998E-2</v>
      </c>
      <c r="K14" s="38">
        <v>2.3199999999999998E-2</v>
      </c>
      <c r="L14" s="38">
        <v>7.1999999999999998E-3</v>
      </c>
      <c r="M14" s="38">
        <v>0.80089999999999995</v>
      </c>
      <c r="N14" s="38">
        <v>0.20680000000000001</v>
      </c>
      <c r="O14" s="38">
        <v>0.70760000000000001</v>
      </c>
      <c r="P14" s="39">
        <v>34.549999999999997</v>
      </c>
      <c r="Q14" s="40">
        <v>8252</v>
      </c>
      <c r="R14" s="39">
        <v>38.28</v>
      </c>
      <c r="S14" s="41">
        <v>9143</v>
      </c>
      <c r="T14" s="39">
        <v>49.95</v>
      </c>
      <c r="U14" s="41">
        <v>-16.7</v>
      </c>
      <c r="V14" s="41"/>
      <c r="W14" s="46"/>
      <c r="X14" s="41"/>
      <c r="Y14" s="41"/>
      <c r="Z14" s="41">
        <v>44611992</v>
      </c>
      <c r="AB14" s="44">
        <f t="shared" ref="AB14:AB44" si="0">SUM(C14:N14)</f>
        <v>100</v>
      </c>
      <c r="AC14" s="45" t="str">
        <f t="shared" ref="AC14:AC44" si="1">IF(AB14=100,"ОК"," ")</f>
        <v>ОК</v>
      </c>
    </row>
    <row r="15" spans="2:30" s="43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40"/>
      <c r="R15" s="39"/>
      <c r="S15" s="41"/>
      <c r="T15" s="39"/>
      <c r="U15" s="41"/>
      <c r="V15" s="41"/>
      <c r="W15" s="42"/>
      <c r="X15" s="41"/>
      <c r="Y15" s="41"/>
      <c r="Z15" s="41">
        <v>43576906</v>
      </c>
      <c r="AB15" s="44">
        <f t="shared" si="0"/>
        <v>0</v>
      </c>
      <c r="AC15" s="45" t="str">
        <f t="shared" si="1"/>
        <v xml:space="preserve"> </v>
      </c>
    </row>
    <row r="16" spans="2:30" s="43" customFormat="1" x14ac:dyDescent="0.25">
      <c r="B16" s="37">
        <v>4</v>
      </c>
      <c r="C16" s="38">
        <v>95.255200000000002</v>
      </c>
      <c r="D16" s="38">
        <v>2.5528</v>
      </c>
      <c r="E16" s="38">
        <v>0.84760000000000002</v>
      </c>
      <c r="F16" s="38">
        <v>0.13300000000000001</v>
      </c>
      <c r="G16" s="38">
        <v>0.13450000000000001</v>
      </c>
      <c r="H16" s="38">
        <v>3.3E-3</v>
      </c>
      <c r="I16" s="38">
        <v>2.7900000000000001E-2</v>
      </c>
      <c r="J16" s="38">
        <v>1.9900000000000001E-2</v>
      </c>
      <c r="K16" s="38">
        <v>8.9999999999999993E-3</v>
      </c>
      <c r="L16" s="38">
        <v>7.3000000000000001E-3</v>
      </c>
      <c r="M16" s="38">
        <v>0.79779999999999995</v>
      </c>
      <c r="N16" s="38">
        <v>0.2117</v>
      </c>
      <c r="O16" s="38">
        <v>0.70579999999999998</v>
      </c>
      <c r="P16" s="39">
        <v>34.47</v>
      </c>
      <c r="Q16" s="40">
        <v>8233</v>
      </c>
      <c r="R16" s="39">
        <v>38.200000000000003</v>
      </c>
      <c r="S16" s="41">
        <v>9124</v>
      </c>
      <c r="T16" s="39">
        <v>49.9</v>
      </c>
      <c r="U16" s="47">
        <v>-13.2</v>
      </c>
      <c r="V16" s="41"/>
      <c r="W16" s="42"/>
      <c r="X16" s="41"/>
      <c r="Y16" s="41"/>
      <c r="Z16" s="41">
        <v>43140050</v>
      </c>
      <c r="AB16" s="44">
        <f t="shared" si="0"/>
        <v>100</v>
      </c>
      <c r="AC16" s="45" t="str">
        <f t="shared" si="1"/>
        <v>ОК</v>
      </c>
    </row>
    <row r="17" spans="2:29" s="43" customFormat="1" x14ac:dyDescent="0.25">
      <c r="B17" s="37">
        <v>5</v>
      </c>
      <c r="C17" s="38">
        <v>95.046800000000005</v>
      </c>
      <c r="D17" s="38">
        <v>2.6273</v>
      </c>
      <c r="E17" s="38">
        <v>0.88949999999999996</v>
      </c>
      <c r="F17" s="38">
        <v>0.1396</v>
      </c>
      <c r="G17" s="38">
        <v>0.1444</v>
      </c>
      <c r="H17" s="38">
        <v>4.3E-3</v>
      </c>
      <c r="I17" s="38">
        <v>2.9499999999999998E-2</v>
      </c>
      <c r="J17" s="38">
        <v>2.1899999999999999E-2</v>
      </c>
      <c r="K17" s="38">
        <v>2.18E-2</v>
      </c>
      <c r="L17" s="38">
        <v>7.6E-3</v>
      </c>
      <c r="M17" s="38">
        <v>0.83930000000000005</v>
      </c>
      <c r="N17" s="38">
        <v>0.22800000000000001</v>
      </c>
      <c r="O17" s="38">
        <v>0.70789999999999997</v>
      </c>
      <c r="P17" s="39">
        <v>34.520000000000003</v>
      </c>
      <c r="Q17" s="40">
        <v>8245</v>
      </c>
      <c r="R17" s="39">
        <v>38.26</v>
      </c>
      <c r="S17" s="41">
        <v>9138</v>
      </c>
      <c r="T17" s="39">
        <v>49.9</v>
      </c>
      <c r="U17" s="47">
        <v>-15.5</v>
      </c>
      <c r="V17" s="41"/>
      <c r="W17" s="46" t="s">
        <v>30</v>
      </c>
      <c r="X17" s="41"/>
      <c r="Y17" s="41"/>
      <c r="Z17" s="41">
        <v>43530280</v>
      </c>
      <c r="AB17" s="44">
        <f t="shared" si="0"/>
        <v>100</v>
      </c>
      <c r="AC17" s="45" t="str">
        <f t="shared" si="1"/>
        <v>ОК</v>
      </c>
    </row>
    <row r="18" spans="2:29" s="43" customFormat="1" x14ac:dyDescent="0.25">
      <c r="B18" s="37">
        <v>6</v>
      </c>
      <c r="C18" s="38">
        <v>95.345399999999998</v>
      </c>
      <c r="D18" s="38">
        <v>2.4647999999999999</v>
      </c>
      <c r="E18" s="38">
        <v>0.83030000000000004</v>
      </c>
      <c r="F18" s="38">
        <v>0.13619999999999999</v>
      </c>
      <c r="G18" s="38">
        <v>0.13950000000000001</v>
      </c>
      <c r="H18" s="38">
        <v>3.3999999999999998E-3</v>
      </c>
      <c r="I18" s="38">
        <v>2.9499999999999998E-2</v>
      </c>
      <c r="J18" s="38">
        <v>2.1299999999999999E-2</v>
      </c>
      <c r="K18" s="38">
        <v>1.7399999999999999E-2</v>
      </c>
      <c r="L18" s="38">
        <v>7.3000000000000001E-3</v>
      </c>
      <c r="M18" s="38">
        <v>0.80310000000000004</v>
      </c>
      <c r="N18" s="38">
        <v>0.20180000000000001</v>
      </c>
      <c r="O18" s="38">
        <v>0.70540000000000003</v>
      </c>
      <c r="P18" s="39">
        <v>34.46</v>
      </c>
      <c r="Q18" s="40">
        <v>8231</v>
      </c>
      <c r="R18" s="39">
        <v>38.19</v>
      </c>
      <c r="S18" s="41">
        <v>9122</v>
      </c>
      <c r="T18" s="39">
        <v>49.9</v>
      </c>
      <c r="U18" s="41">
        <v>-13.2</v>
      </c>
      <c r="V18" s="41"/>
      <c r="W18" s="46"/>
      <c r="X18" s="41"/>
      <c r="Y18" s="41"/>
      <c r="Z18" s="41">
        <v>43701116</v>
      </c>
      <c r="AB18" s="44">
        <f t="shared" si="0"/>
        <v>99.999999999999986</v>
      </c>
      <c r="AC18" s="45" t="str">
        <f t="shared" si="1"/>
        <v>ОК</v>
      </c>
    </row>
    <row r="19" spans="2:29" s="43" customFormat="1" x14ac:dyDescent="0.25">
      <c r="B19" s="37">
        <v>7</v>
      </c>
      <c r="C19" s="38">
        <v>95.666700000000006</v>
      </c>
      <c r="D19" s="38">
        <v>2.2839</v>
      </c>
      <c r="E19" s="38">
        <v>0.75360000000000005</v>
      </c>
      <c r="F19" s="38">
        <v>0.12559999999999999</v>
      </c>
      <c r="G19" s="38">
        <v>0.12590000000000001</v>
      </c>
      <c r="H19" s="38">
        <v>3.0999999999999999E-3</v>
      </c>
      <c r="I19" s="38">
        <v>2.81E-2</v>
      </c>
      <c r="J19" s="38">
        <v>1.9599999999999999E-2</v>
      </c>
      <c r="K19" s="38">
        <v>1.4800000000000001E-2</v>
      </c>
      <c r="L19" s="38">
        <v>7.1999999999999998E-3</v>
      </c>
      <c r="M19" s="38">
        <v>0.79330000000000001</v>
      </c>
      <c r="N19" s="38">
        <v>0.1779</v>
      </c>
      <c r="O19" s="38">
        <v>0.7026</v>
      </c>
      <c r="P19" s="39">
        <v>34.36</v>
      </c>
      <c r="Q19" s="40">
        <v>8207</v>
      </c>
      <c r="R19" s="39">
        <v>38.090000000000003</v>
      </c>
      <c r="S19" s="41">
        <v>9098</v>
      </c>
      <c r="T19" s="39">
        <v>49.86</v>
      </c>
      <c r="U19" s="47">
        <v>-16</v>
      </c>
      <c r="V19" s="41"/>
      <c r="W19" s="46"/>
      <c r="X19" s="41"/>
      <c r="Y19" s="41"/>
      <c r="Z19" s="41">
        <v>43683330</v>
      </c>
      <c r="AB19" s="44">
        <f>SUM(C19:N19)</f>
        <v>99.999700000000004</v>
      </c>
      <c r="AC19" s="45" t="str">
        <f t="shared" si="1"/>
        <v xml:space="preserve"> </v>
      </c>
    </row>
    <row r="20" spans="2:29" s="43" customFormat="1" x14ac:dyDescent="0.25">
      <c r="B20" s="37">
        <v>8</v>
      </c>
      <c r="C20" s="38">
        <v>95.716700000000003</v>
      </c>
      <c r="D20" s="38">
        <v>2.2755999999999998</v>
      </c>
      <c r="E20" s="38">
        <v>0.74729999999999996</v>
      </c>
      <c r="F20" s="38">
        <v>0.1241</v>
      </c>
      <c r="G20" s="38">
        <v>0.12529999999999999</v>
      </c>
      <c r="H20" s="38">
        <v>4.1000000000000003E-3</v>
      </c>
      <c r="I20" s="38">
        <v>2.7699999999999999E-2</v>
      </c>
      <c r="J20" s="38">
        <v>1.89E-2</v>
      </c>
      <c r="K20" s="38">
        <v>1.41E-2</v>
      </c>
      <c r="L20" s="38">
        <v>6.8999999999999999E-3</v>
      </c>
      <c r="M20" s="38">
        <v>0.76880000000000004</v>
      </c>
      <c r="N20" s="38">
        <v>0.17050000000000001</v>
      </c>
      <c r="O20" s="38">
        <v>0.70220000000000005</v>
      </c>
      <c r="P20" s="39">
        <v>34.36</v>
      </c>
      <c r="Q20" s="40">
        <v>8207</v>
      </c>
      <c r="R20" s="39">
        <v>38.08</v>
      </c>
      <c r="S20" s="41">
        <v>9095</v>
      </c>
      <c r="T20" s="39">
        <v>49.87</v>
      </c>
      <c r="U20" s="41">
        <v>-15.8</v>
      </c>
      <c r="V20" s="41"/>
      <c r="W20" s="46"/>
      <c r="X20" s="41"/>
      <c r="Y20" s="41"/>
      <c r="Z20" s="41">
        <v>43628844</v>
      </c>
      <c r="AB20" s="44">
        <f t="shared" si="0"/>
        <v>99.999999999999986</v>
      </c>
      <c r="AC20" s="45" t="str">
        <f t="shared" si="1"/>
        <v>ОК</v>
      </c>
    </row>
    <row r="21" spans="2:29" s="43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40"/>
      <c r="R21" s="39"/>
      <c r="S21" s="41"/>
      <c r="T21" s="39"/>
      <c r="U21" s="41"/>
      <c r="V21" s="41"/>
      <c r="W21" s="42"/>
      <c r="X21" s="41"/>
      <c r="Y21" s="41"/>
      <c r="Z21" s="41">
        <v>43458784</v>
      </c>
      <c r="AB21" s="44">
        <f t="shared" si="0"/>
        <v>0</v>
      </c>
      <c r="AC21" s="45" t="str">
        <f t="shared" si="1"/>
        <v xml:space="preserve"> </v>
      </c>
    </row>
    <row r="22" spans="2:29" s="43" customFormat="1" x14ac:dyDescent="0.25">
      <c r="B22" s="37">
        <v>10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40"/>
      <c r="R22" s="39"/>
      <c r="S22" s="41"/>
      <c r="T22" s="39"/>
      <c r="U22" s="41"/>
      <c r="V22" s="41"/>
      <c r="W22" s="46"/>
      <c r="X22" s="41"/>
      <c r="Y22" s="41"/>
      <c r="Z22" s="41">
        <v>42701296</v>
      </c>
      <c r="AB22" s="44">
        <f t="shared" si="0"/>
        <v>0</v>
      </c>
      <c r="AC22" s="45" t="str">
        <f t="shared" si="1"/>
        <v xml:space="preserve"> </v>
      </c>
    </row>
    <row r="23" spans="2:29" s="43" customFormat="1" x14ac:dyDescent="0.25">
      <c r="B23" s="37">
        <v>11</v>
      </c>
      <c r="C23" s="38">
        <v>95.777199999999993</v>
      </c>
      <c r="D23" s="38">
        <v>2.2404999999999999</v>
      </c>
      <c r="E23" s="38">
        <v>0.72960000000000003</v>
      </c>
      <c r="F23" s="38">
        <v>0.12529999999999999</v>
      </c>
      <c r="G23" s="38">
        <v>0.127</v>
      </c>
      <c r="H23" s="38">
        <v>3.3999999999999998E-3</v>
      </c>
      <c r="I23" s="38">
        <v>2.8500000000000001E-2</v>
      </c>
      <c r="J23" s="38">
        <v>1.9900000000000001E-2</v>
      </c>
      <c r="K23" s="38">
        <v>1.2800000000000001E-2</v>
      </c>
      <c r="L23" s="38">
        <v>6.8999999999999999E-3</v>
      </c>
      <c r="M23" s="38">
        <v>0.76659999999999995</v>
      </c>
      <c r="N23" s="38">
        <v>0.1623</v>
      </c>
      <c r="O23" s="38">
        <v>0.70169999999999999</v>
      </c>
      <c r="P23" s="39">
        <v>34.35</v>
      </c>
      <c r="Q23" s="40">
        <v>8204</v>
      </c>
      <c r="R23" s="39">
        <v>38.07</v>
      </c>
      <c r="S23" s="41">
        <v>9093</v>
      </c>
      <c r="T23" s="39">
        <v>49.87</v>
      </c>
      <c r="U23" s="47">
        <v>-16</v>
      </c>
      <c r="V23" s="41"/>
      <c r="W23" s="42"/>
      <c r="X23" s="41"/>
      <c r="Y23" s="41"/>
      <c r="Z23" s="41">
        <v>41317066</v>
      </c>
      <c r="AB23" s="44">
        <f t="shared" si="0"/>
        <v>99.999999999999986</v>
      </c>
      <c r="AC23" s="45" t="str">
        <f t="shared" si="1"/>
        <v>ОК</v>
      </c>
    </row>
    <row r="24" spans="2:29" s="43" customFormat="1" x14ac:dyDescent="0.25">
      <c r="B24" s="37">
        <v>12</v>
      </c>
      <c r="C24" s="38">
        <v>95.841999999999999</v>
      </c>
      <c r="D24" s="38">
        <v>2.1650999999999998</v>
      </c>
      <c r="E24" s="38">
        <v>0.70620000000000005</v>
      </c>
      <c r="F24" s="38">
        <v>0.11890000000000001</v>
      </c>
      <c r="G24" s="38">
        <v>0.1216</v>
      </c>
      <c r="H24" s="38">
        <v>3.3999999999999998E-3</v>
      </c>
      <c r="I24" s="38">
        <v>2.7300000000000001E-2</v>
      </c>
      <c r="J24" s="38">
        <v>2.01E-2</v>
      </c>
      <c r="K24" s="38">
        <v>1.78E-2</v>
      </c>
      <c r="L24" s="38">
        <v>7.0000000000000001E-3</v>
      </c>
      <c r="M24" s="38">
        <v>0.80200000000000005</v>
      </c>
      <c r="N24" s="38">
        <v>0.1686</v>
      </c>
      <c r="O24" s="38">
        <v>0.70109999999999995</v>
      </c>
      <c r="P24" s="39">
        <v>34.299999999999997</v>
      </c>
      <c r="Q24" s="40">
        <v>8192</v>
      </c>
      <c r="R24" s="39">
        <v>38.01</v>
      </c>
      <c r="S24" s="41">
        <v>9079</v>
      </c>
      <c r="T24" s="39">
        <v>49.82</v>
      </c>
      <c r="U24" s="47">
        <v>-16</v>
      </c>
      <c r="V24" s="41"/>
      <c r="W24" s="46"/>
      <c r="X24" s="41"/>
      <c r="Y24" s="41"/>
      <c r="Z24" s="41">
        <v>37827426</v>
      </c>
      <c r="AB24" s="44">
        <f t="shared" si="0"/>
        <v>99.999999999999986</v>
      </c>
      <c r="AC24" s="45" t="str">
        <f t="shared" si="1"/>
        <v>ОК</v>
      </c>
    </row>
    <row r="25" spans="2:29" s="43" customFormat="1" x14ac:dyDescent="0.25">
      <c r="B25" s="37">
        <v>13</v>
      </c>
      <c r="C25" s="38">
        <v>95.602400000000003</v>
      </c>
      <c r="D25" s="38">
        <v>2.3565999999999998</v>
      </c>
      <c r="E25" s="38">
        <v>0.76329999999999998</v>
      </c>
      <c r="F25" s="38">
        <v>0.127</v>
      </c>
      <c r="G25" s="38">
        <v>0.129</v>
      </c>
      <c r="H25" s="38">
        <v>1.4E-3</v>
      </c>
      <c r="I25" s="38">
        <v>2.87E-2</v>
      </c>
      <c r="J25" s="38">
        <v>2.0799999999999999E-2</v>
      </c>
      <c r="K25" s="38">
        <v>1.2800000000000001E-2</v>
      </c>
      <c r="L25" s="38">
        <v>7.1999999999999998E-3</v>
      </c>
      <c r="M25" s="38">
        <v>0.77590000000000003</v>
      </c>
      <c r="N25" s="38">
        <v>0.1749</v>
      </c>
      <c r="O25" s="38">
        <v>0.70299999999999996</v>
      </c>
      <c r="P25" s="39">
        <v>34.39</v>
      </c>
      <c r="Q25" s="40">
        <v>8214</v>
      </c>
      <c r="R25" s="39">
        <v>38.11</v>
      </c>
      <c r="S25" s="41">
        <v>9103</v>
      </c>
      <c r="T25" s="39">
        <v>49.88</v>
      </c>
      <c r="U25" s="41">
        <v>-16.5</v>
      </c>
      <c r="V25" s="41"/>
      <c r="W25" s="42"/>
      <c r="X25" s="41"/>
      <c r="Y25" s="41"/>
      <c r="Z25" s="41">
        <v>36199468</v>
      </c>
      <c r="AB25" s="44">
        <f t="shared" si="0"/>
        <v>99.999999999999986</v>
      </c>
      <c r="AC25" s="45" t="str">
        <f t="shared" si="1"/>
        <v>ОК</v>
      </c>
    </row>
    <row r="26" spans="2:29" s="43" customFormat="1" x14ac:dyDescent="0.25">
      <c r="B26" s="37">
        <v>14</v>
      </c>
      <c r="C26" s="38">
        <v>95.447000000000003</v>
      </c>
      <c r="D26" s="38">
        <v>2.3902000000000001</v>
      </c>
      <c r="E26" s="38">
        <v>0.79759999999999998</v>
      </c>
      <c r="F26" s="38">
        <v>0.1336</v>
      </c>
      <c r="G26" s="38">
        <v>0.13980000000000001</v>
      </c>
      <c r="H26" s="38">
        <v>2.5000000000000001E-3</v>
      </c>
      <c r="I26" s="38">
        <v>3.1600000000000003E-2</v>
      </c>
      <c r="J26" s="38">
        <v>2.3199999999999998E-2</v>
      </c>
      <c r="K26" s="38">
        <v>1.9300000000000001E-2</v>
      </c>
      <c r="L26" s="38">
        <v>7.9000000000000008E-3</v>
      </c>
      <c r="M26" s="38">
        <v>0.81389999999999996</v>
      </c>
      <c r="N26" s="38">
        <v>0.19339999999999999</v>
      </c>
      <c r="O26" s="38">
        <v>0.70469999999999999</v>
      </c>
      <c r="P26" s="39">
        <v>34.43</v>
      </c>
      <c r="Q26" s="40">
        <v>8224</v>
      </c>
      <c r="R26" s="39">
        <v>38.15</v>
      </c>
      <c r="S26" s="41">
        <v>9112</v>
      </c>
      <c r="T26" s="39">
        <v>49.88</v>
      </c>
      <c r="U26" s="47">
        <v>-15.3</v>
      </c>
      <c r="V26" s="41"/>
      <c r="W26" s="46"/>
      <c r="X26" s="41"/>
      <c r="Y26" s="41"/>
      <c r="Z26" s="41">
        <v>37285188</v>
      </c>
      <c r="AB26" s="44">
        <f t="shared" si="0"/>
        <v>100</v>
      </c>
      <c r="AC26" s="45" t="str">
        <f t="shared" si="1"/>
        <v>ОК</v>
      </c>
    </row>
    <row r="27" spans="2:29" s="43" customFormat="1" x14ac:dyDescent="0.25">
      <c r="B27" s="37">
        <v>15</v>
      </c>
      <c r="C27" s="38">
        <v>95.552400000000006</v>
      </c>
      <c r="D27" s="38">
        <v>2.3462999999999998</v>
      </c>
      <c r="E27" s="38">
        <v>0.74170000000000003</v>
      </c>
      <c r="F27" s="38">
        <v>0.11459999999999999</v>
      </c>
      <c r="G27" s="38">
        <v>0.1171</v>
      </c>
      <c r="H27" s="38">
        <v>4.1999999999999997E-3</v>
      </c>
      <c r="I27" s="38">
        <v>2.69E-2</v>
      </c>
      <c r="J27" s="38">
        <v>1.9599999999999999E-2</v>
      </c>
      <c r="K27" s="38">
        <v>1.5100000000000001E-2</v>
      </c>
      <c r="L27" s="38">
        <v>7.0000000000000001E-3</v>
      </c>
      <c r="M27" s="38">
        <v>0.85019999999999996</v>
      </c>
      <c r="N27" s="38">
        <v>0.2049</v>
      </c>
      <c r="O27" s="38">
        <v>0.70309999999999995</v>
      </c>
      <c r="P27" s="39">
        <v>34.32</v>
      </c>
      <c r="Q27" s="40">
        <v>8197</v>
      </c>
      <c r="R27" s="39">
        <v>38.04</v>
      </c>
      <c r="S27" s="41">
        <v>9086</v>
      </c>
      <c r="T27" s="39">
        <v>49.79</v>
      </c>
      <c r="U27" s="41">
        <v>-13.6</v>
      </c>
      <c r="V27" s="41"/>
      <c r="W27" s="46"/>
      <c r="X27" s="41"/>
      <c r="Y27" s="41"/>
      <c r="Z27" s="40">
        <v>37377808</v>
      </c>
      <c r="AB27" s="44">
        <f t="shared" si="0"/>
        <v>99.999999999999986</v>
      </c>
      <c r="AC27" s="45" t="str">
        <f t="shared" si="1"/>
        <v>ОК</v>
      </c>
    </row>
    <row r="28" spans="2:29" s="43" customFormat="1" x14ac:dyDescent="0.25">
      <c r="B28" s="48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40"/>
      <c r="R28" s="39"/>
      <c r="S28" s="41"/>
      <c r="T28" s="39"/>
      <c r="U28" s="41"/>
      <c r="V28" s="41"/>
      <c r="W28" s="46"/>
      <c r="X28" s="41"/>
      <c r="Y28" s="41"/>
      <c r="Z28" s="40">
        <v>37160044</v>
      </c>
      <c r="AB28" s="44">
        <f t="shared" si="0"/>
        <v>0</v>
      </c>
      <c r="AC28" s="45" t="str">
        <f t="shared" si="1"/>
        <v xml:space="preserve"> </v>
      </c>
    </row>
    <row r="29" spans="2:29" s="43" customFormat="1" x14ac:dyDescent="0.25">
      <c r="B29" s="48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40"/>
      <c r="R29" s="39"/>
      <c r="S29" s="41"/>
      <c r="T29" s="39"/>
      <c r="U29" s="47"/>
      <c r="V29" s="41"/>
      <c r="W29" s="46"/>
      <c r="X29" s="41"/>
      <c r="Y29" s="41"/>
      <c r="Z29" s="40">
        <v>36322498</v>
      </c>
      <c r="AB29" s="44">
        <f t="shared" si="0"/>
        <v>0</v>
      </c>
      <c r="AC29" s="45" t="str">
        <f t="shared" si="1"/>
        <v xml:space="preserve"> </v>
      </c>
    </row>
    <row r="30" spans="2:29" s="43" customFormat="1" x14ac:dyDescent="0.25">
      <c r="B30" s="48">
        <v>18</v>
      </c>
      <c r="C30" s="38">
        <v>95.594099999999997</v>
      </c>
      <c r="D30" s="38">
        <v>2.3067000000000002</v>
      </c>
      <c r="E30" s="38">
        <v>0.75080000000000002</v>
      </c>
      <c r="F30" s="38">
        <v>0.1206</v>
      </c>
      <c r="G30" s="38">
        <v>0.1227</v>
      </c>
      <c r="H30" s="38">
        <v>1.9E-3</v>
      </c>
      <c r="I30" s="38">
        <v>2.7099999999999999E-2</v>
      </c>
      <c r="J30" s="38">
        <v>0.02</v>
      </c>
      <c r="K30" s="38">
        <v>1.7500000000000002E-2</v>
      </c>
      <c r="L30" s="38">
        <v>7.1999999999999998E-3</v>
      </c>
      <c r="M30" s="38">
        <v>0.82579999999999998</v>
      </c>
      <c r="N30" s="38">
        <v>0.2056</v>
      </c>
      <c r="O30" s="38">
        <v>0.70299999999999996</v>
      </c>
      <c r="P30" s="39">
        <v>34.340000000000003</v>
      </c>
      <c r="Q30" s="40">
        <v>8202</v>
      </c>
      <c r="R30" s="39">
        <v>38.049999999999997</v>
      </c>
      <c r="S30" s="41">
        <v>9088</v>
      </c>
      <c r="T30" s="39">
        <v>49.81</v>
      </c>
      <c r="U30" s="47">
        <v>-13.6</v>
      </c>
      <c r="V30" s="41"/>
      <c r="W30" s="49"/>
      <c r="X30" s="41"/>
      <c r="Y30" s="41"/>
      <c r="Z30" s="47">
        <v>11015578.5</v>
      </c>
      <c r="AB30" s="44">
        <f t="shared" si="0"/>
        <v>100</v>
      </c>
      <c r="AC30" s="45" t="str">
        <f t="shared" si="1"/>
        <v>ОК</v>
      </c>
    </row>
    <row r="31" spans="2:29" s="43" customFormat="1" x14ac:dyDescent="0.25">
      <c r="B31" s="48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40"/>
      <c r="R31" s="39"/>
      <c r="S31" s="41"/>
      <c r="T31" s="39"/>
      <c r="U31" s="41"/>
      <c r="V31" s="41"/>
      <c r="W31" s="49"/>
      <c r="X31" s="41"/>
      <c r="Y31" s="41"/>
      <c r="Z31" s="40">
        <v>0</v>
      </c>
      <c r="AB31" s="44">
        <f t="shared" si="0"/>
        <v>0</v>
      </c>
      <c r="AC31" s="45" t="str">
        <f t="shared" si="1"/>
        <v xml:space="preserve"> </v>
      </c>
    </row>
    <row r="32" spans="2:29" s="43" customFormat="1" x14ac:dyDescent="0.25">
      <c r="B32" s="48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40"/>
      <c r="R32" s="39"/>
      <c r="S32" s="41"/>
      <c r="T32" s="39"/>
      <c r="U32" s="41"/>
      <c r="V32" s="41"/>
      <c r="W32" s="46"/>
      <c r="X32" s="41"/>
      <c r="Y32" s="41"/>
      <c r="Z32" s="40">
        <v>0</v>
      </c>
      <c r="AB32" s="44">
        <f t="shared" si="0"/>
        <v>0</v>
      </c>
      <c r="AC32" s="45" t="str">
        <f t="shared" si="1"/>
        <v xml:space="preserve"> </v>
      </c>
    </row>
    <row r="33" spans="2:30" s="43" customFormat="1" x14ac:dyDescent="0.25">
      <c r="B33" s="48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40"/>
      <c r="R33" s="39"/>
      <c r="S33" s="41"/>
      <c r="T33" s="39"/>
      <c r="U33" s="41"/>
      <c r="V33" s="41"/>
      <c r="W33" s="46"/>
      <c r="X33" s="41"/>
      <c r="Y33" s="41"/>
      <c r="Z33" s="40">
        <v>0</v>
      </c>
      <c r="AB33" s="44">
        <f t="shared" si="0"/>
        <v>0</v>
      </c>
      <c r="AC33" s="45" t="str">
        <f t="shared" si="1"/>
        <v xml:space="preserve"> </v>
      </c>
    </row>
    <row r="34" spans="2:30" s="43" customFormat="1" x14ac:dyDescent="0.25">
      <c r="B34" s="48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40"/>
      <c r="R34" s="39"/>
      <c r="S34" s="41"/>
      <c r="T34" s="39"/>
      <c r="U34" s="41"/>
      <c r="V34" s="41"/>
      <c r="W34" s="46"/>
      <c r="X34" s="41"/>
      <c r="Y34" s="41"/>
      <c r="Z34" s="40">
        <v>0</v>
      </c>
      <c r="AB34" s="44">
        <f t="shared" si="0"/>
        <v>0</v>
      </c>
      <c r="AC34" s="45" t="str">
        <f t="shared" si="1"/>
        <v xml:space="preserve"> </v>
      </c>
    </row>
    <row r="35" spans="2:30" s="43" customFormat="1" x14ac:dyDescent="0.25">
      <c r="B35" s="48">
        <v>23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39"/>
      <c r="S35" s="41"/>
      <c r="T35" s="39"/>
      <c r="U35" s="41"/>
      <c r="V35" s="41"/>
      <c r="W35" s="46"/>
      <c r="X35" s="41"/>
      <c r="Y35" s="41"/>
      <c r="Z35" s="40">
        <v>2379500.5</v>
      </c>
      <c r="AB35" s="44">
        <f t="shared" si="0"/>
        <v>0</v>
      </c>
      <c r="AC35" s="45" t="str">
        <f t="shared" si="1"/>
        <v xml:space="preserve"> </v>
      </c>
    </row>
    <row r="36" spans="2:30" s="43" customFormat="1" x14ac:dyDescent="0.25">
      <c r="B36" s="48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40"/>
      <c r="R36" s="47"/>
      <c r="S36" s="41"/>
      <c r="T36" s="39"/>
      <c r="U36" s="47"/>
      <c r="V36" s="41"/>
      <c r="W36" s="46"/>
      <c r="X36" s="41"/>
      <c r="Y36" s="41"/>
      <c r="Z36" s="40">
        <v>0</v>
      </c>
      <c r="AB36" s="44">
        <f t="shared" si="0"/>
        <v>0</v>
      </c>
      <c r="AC36" s="45" t="str">
        <f t="shared" si="1"/>
        <v xml:space="preserve"> </v>
      </c>
    </row>
    <row r="37" spans="2:30" s="43" customFormat="1" x14ac:dyDescent="0.25">
      <c r="B37" s="48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  <c r="Q37" s="40"/>
      <c r="R37" s="39"/>
      <c r="S37" s="41"/>
      <c r="T37" s="39"/>
      <c r="U37" s="41"/>
      <c r="V37" s="41"/>
      <c r="W37" s="46"/>
      <c r="X37" s="41"/>
      <c r="Y37" s="41"/>
      <c r="Z37" s="40">
        <v>26981412</v>
      </c>
      <c r="AB37" s="44">
        <f t="shared" si="0"/>
        <v>0</v>
      </c>
      <c r="AC37" s="45" t="str">
        <f t="shared" si="1"/>
        <v xml:space="preserve"> </v>
      </c>
    </row>
    <row r="38" spans="2:30" s="43" customFormat="1" x14ac:dyDescent="0.25">
      <c r="B38" s="48">
        <v>26</v>
      </c>
      <c r="C38" s="38">
        <v>95.753299999999996</v>
      </c>
      <c r="D38" s="38">
        <v>2.2427000000000001</v>
      </c>
      <c r="E38" s="38">
        <v>0.72160000000000002</v>
      </c>
      <c r="F38" s="38">
        <v>0.1203</v>
      </c>
      <c r="G38" s="38">
        <v>0.12180000000000001</v>
      </c>
      <c r="H38" s="38">
        <v>2.0000000000000001E-4</v>
      </c>
      <c r="I38" s="38">
        <v>2.75E-2</v>
      </c>
      <c r="J38" s="38">
        <v>1.9099999999999999E-2</v>
      </c>
      <c r="K38" s="38">
        <v>1.8599999999999998E-2</v>
      </c>
      <c r="L38" s="38">
        <v>7.1000000000000004E-3</v>
      </c>
      <c r="M38" s="38">
        <v>0.79800000000000004</v>
      </c>
      <c r="N38" s="38">
        <v>0.16980000000000001</v>
      </c>
      <c r="O38" s="38">
        <v>0.70169999999999999</v>
      </c>
      <c r="P38" s="39">
        <v>34.32</v>
      </c>
      <c r="Q38" s="40">
        <v>8197</v>
      </c>
      <c r="R38" s="39">
        <v>38.04</v>
      </c>
      <c r="S38" s="41">
        <v>9086</v>
      </c>
      <c r="T38" s="39">
        <v>49.84</v>
      </c>
      <c r="U38" s="41">
        <v>-12.8</v>
      </c>
      <c r="V38" s="41"/>
      <c r="W38" s="46"/>
      <c r="X38" s="41"/>
      <c r="Y38" s="41"/>
      <c r="Z38" s="40">
        <v>24443427.800000001</v>
      </c>
      <c r="AB38" s="44">
        <f t="shared" si="0"/>
        <v>99.999999999999986</v>
      </c>
      <c r="AC38" s="45" t="str">
        <f t="shared" si="1"/>
        <v>ОК</v>
      </c>
    </row>
    <row r="39" spans="2:30" s="43" customFormat="1" x14ac:dyDescent="0.25">
      <c r="B39" s="48">
        <v>27</v>
      </c>
      <c r="C39" s="38">
        <v>95.701599999999999</v>
      </c>
      <c r="D39" s="38">
        <v>2.2671000000000001</v>
      </c>
      <c r="E39" s="38">
        <v>0.7389</v>
      </c>
      <c r="F39" s="38">
        <v>0.1229</v>
      </c>
      <c r="G39" s="38">
        <v>0.1215</v>
      </c>
      <c r="H39" s="38">
        <v>1.2999999999999999E-3</v>
      </c>
      <c r="I39" s="38">
        <v>3.0599999999999999E-2</v>
      </c>
      <c r="J39" s="38">
        <v>2.06E-2</v>
      </c>
      <c r="K39" s="38">
        <v>2.3199999999999998E-2</v>
      </c>
      <c r="L39" s="38">
        <v>7.7999999999999996E-3</v>
      </c>
      <c r="M39" s="38">
        <v>0.78749999999999998</v>
      </c>
      <c r="N39" s="38">
        <v>0.17699999999999999</v>
      </c>
      <c r="O39" s="38">
        <v>0.70240000000000002</v>
      </c>
      <c r="P39" s="39">
        <v>34.35</v>
      </c>
      <c r="Q39" s="40">
        <v>8204</v>
      </c>
      <c r="R39" s="39">
        <v>38.07</v>
      </c>
      <c r="S39" s="41">
        <v>9093</v>
      </c>
      <c r="T39" s="41">
        <v>49.86</v>
      </c>
      <c r="U39" s="47">
        <v>-13</v>
      </c>
      <c r="V39" s="41"/>
      <c r="W39" s="46" t="s">
        <v>30</v>
      </c>
      <c r="X39" s="49"/>
      <c r="Y39" s="49"/>
      <c r="Z39" s="50">
        <v>22257434</v>
      </c>
      <c r="AB39" s="44">
        <f t="shared" si="0"/>
        <v>100.00000000000001</v>
      </c>
      <c r="AC39" s="45" t="str">
        <f t="shared" si="1"/>
        <v>ОК</v>
      </c>
    </row>
    <row r="40" spans="2:30" s="43" customFormat="1" x14ac:dyDescent="0.25">
      <c r="B40" s="48">
        <v>28</v>
      </c>
      <c r="C40" s="38">
        <v>95.322599999999994</v>
      </c>
      <c r="D40" s="38">
        <v>2.4493999999999998</v>
      </c>
      <c r="E40" s="38">
        <v>0.81310000000000004</v>
      </c>
      <c r="F40" s="38">
        <v>0.12989999999999999</v>
      </c>
      <c r="G40" s="38">
        <v>0.13109999999999999</v>
      </c>
      <c r="H40" s="38">
        <v>1.2999999999999999E-3</v>
      </c>
      <c r="I40" s="38">
        <v>3.0700000000000002E-2</v>
      </c>
      <c r="J40" s="38">
        <v>2.1399999999999999E-2</v>
      </c>
      <c r="K40" s="38">
        <v>1.7899999999999999E-2</v>
      </c>
      <c r="L40" s="38">
        <v>9.1999999999999998E-3</v>
      </c>
      <c r="M40" s="38">
        <v>0.84330000000000005</v>
      </c>
      <c r="N40" s="38">
        <v>0.2301</v>
      </c>
      <c r="O40" s="38">
        <v>0.70540000000000003</v>
      </c>
      <c r="P40" s="39">
        <v>34.409999999999997</v>
      </c>
      <c r="Q40" s="40">
        <v>8219</v>
      </c>
      <c r="R40" s="39">
        <v>38.130000000000003</v>
      </c>
      <c r="S40" s="41">
        <v>9119</v>
      </c>
      <c r="T40" s="41">
        <v>49.83</v>
      </c>
      <c r="U40" s="41">
        <v>-15.3</v>
      </c>
      <c r="V40" s="41"/>
      <c r="W40" s="46"/>
      <c r="X40" s="49"/>
      <c r="Y40" s="49"/>
      <c r="Z40" s="40">
        <v>22482708</v>
      </c>
      <c r="AB40" s="44">
        <f t="shared" si="0"/>
        <v>100</v>
      </c>
      <c r="AC40" s="45" t="str">
        <f t="shared" si="1"/>
        <v>ОК</v>
      </c>
    </row>
    <row r="41" spans="2:30" s="43" customFormat="1" x14ac:dyDescent="0.25">
      <c r="B41" s="48">
        <v>29</v>
      </c>
      <c r="C41" s="38">
        <v>95.284999999999997</v>
      </c>
      <c r="D41" s="38">
        <v>2.4782999999999999</v>
      </c>
      <c r="E41" s="38">
        <v>0.82609999999999995</v>
      </c>
      <c r="F41" s="38">
        <v>0.1328</v>
      </c>
      <c r="G41" s="38">
        <v>0.1348</v>
      </c>
      <c r="H41" s="38">
        <v>1E-3</v>
      </c>
      <c r="I41" s="38">
        <v>3.04E-2</v>
      </c>
      <c r="J41" s="38">
        <v>2.1600000000000001E-2</v>
      </c>
      <c r="K41" s="38">
        <v>1.8700000000000001E-2</v>
      </c>
      <c r="L41" s="38">
        <v>8.6E-3</v>
      </c>
      <c r="M41" s="38">
        <v>0.83509999999999995</v>
      </c>
      <c r="N41" s="38">
        <v>0.2276</v>
      </c>
      <c r="O41" s="38">
        <v>0.70579999999999998</v>
      </c>
      <c r="P41" s="39">
        <v>34.43</v>
      </c>
      <c r="Q41" s="40">
        <v>8224</v>
      </c>
      <c r="R41" s="39">
        <v>38.159999999999997</v>
      </c>
      <c r="S41" s="41">
        <v>9114</v>
      </c>
      <c r="T41" s="41">
        <v>49.85</v>
      </c>
      <c r="U41" s="47">
        <v>-15.5</v>
      </c>
      <c r="V41" s="41"/>
      <c r="W41" s="42"/>
      <c r="X41" s="49"/>
      <c r="Y41" s="49"/>
      <c r="Z41" s="40">
        <v>22302562</v>
      </c>
      <c r="AB41" s="44">
        <f t="shared" si="0"/>
        <v>100</v>
      </c>
      <c r="AC41" s="45" t="str">
        <f t="shared" si="1"/>
        <v>ОК</v>
      </c>
    </row>
    <row r="42" spans="2:30" s="43" customFormat="1" x14ac:dyDescent="0.25">
      <c r="B42" s="48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40"/>
      <c r="R42" s="39"/>
      <c r="S42" s="41"/>
      <c r="T42" s="39"/>
      <c r="U42" s="41"/>
      <c r="V42" s="41"/>
      <c r="W42" s="46"/>
      <c r="X42" s="49"/>
      <c r="Y42" s="49"/>
      <c r="Z42" s="50">
        <v>21867422</v>
      </c>
      <c r="AB42" s="44">
        <f t="shared" si="0"/>
        <v>0</v>
      </c>
      <c r="AC42" s="45" t="str">
        <f t="shared" si="1"/>
        <v xml:space="preserve"> </v>
      </c>
    </row>
    <row r="43" spans="2:30" s="43" customFormat="1" x14ac:dyDescent="0.25">
      <c r="B43" s="48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40"/>
      <c r="R43" s="47"/>
      <c r="S43" s="41"/>
      <c r="T43" s="41"/>
      <c r="U43" s="41"/>
      <c r="V43" s="41"/>
      <c r="W43" s="46"/>
      <c r="X43" s="49"/>
      <c r="Y43" s="49"/>
      <c r="Z43" s="50">
        <v>21665602</v>
      </c>
      <c r="AB43" s="44">
        <f t="shared" si="0"/>
        <v>0</v>
      </c>
      <c r="AC43" s="45" t="str">
        <f t="shared" si="1"/>
        <v xml:space="preserve"> </v>
      </c>
    </row>
    <row r="44" spans="2:30" s="43" customFormat="1" ht="12" customHeight="1" x14ac:dyDescent="0.25">
      <c r="B44" s="51" t="s">
        <v>31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>
        <f>SUM(Z13:Z43)</f>
        <v>875191295.79999995</v>
      </c>
      <c r="AB44" s="44">
        <f t="shared" si="0"/>
        <v>0</v>
      </c>
      <c r="AC44" s="45" t="str">
        <f t="shared" si="1"/>
        <v xml:space="preserve"> </v>
      </c>
    </row>
    <row r="45" spans="2:30" ht="12.75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B45" s="58"/>
      <c r="AC45" s="59"/>
      <c r="AD45"/>
    </row>
    <row r="46" spans="2:30" x14ac:dyDescent="0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2:30" x14ac:dyDescent="0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3"/>
      <c r="W47" s="63"/>
      <c r="X47" s="63"/>
      <c r="Y47" s="63"/>
    </row>
    <row r="48" spans="2:30" x14ac:dyDescent="0.25">
      <c r="C48" s="64" t="s">
        <v>32</v>
      </c>
      <c r="D48" s="65"/>
      <c r="E48" s="65"/>
      <c r="F48" s="65"/>
      <c r="G48" s="65"/>
      <c r="H48" s="65"/>
      <c r="I48" s="65"/>
      <c r="J48" s="65"/>
      <c r="K48" s="65"/>
      <c r="L48" s="65" t="s">
        <v>33</v>
      </c>
      <c r="M48" s="65"/>
      <c r="N48" s="65"/>
      <c r="O48" s="65"/>
      <c r="P48" s="65"/>
      <c r="Q48" s="65"/>
      <c r="R48" s="65"/>
      <c r="S48" s="65" t="s">
        <v>34</v>
      </c>
      <c r="T48" s="65"/>
    </row>
    <row r="49" spans="3:26" x14ac:dyDescent="0.25">
      <c r="C49" s="66" t="s">
        <v>47</v>
      </c>
      <c r="L49" s="67" t="s">
        <v>35</v>
      </c>
      <c r="N49" s="67"/>
      <c r="P49" s="67" t="s">
        <v>36</v>
      </c>
      <c r="T49" s="67" t="s">
        <v>48</v>
      </c>
      <c r="U49" s="67"/>
      <c r="V49" s="67"/>
    </row>
    <row r="50" spans="3:26" ht="18" customHeight="1" x14ac:dyDescent="0.25">
      <c r="C50" s="64" t="s">
        <v>37</v>
      </c>
      <c r="D50" s="68"/>
      <c r="E50" s="68"/>
      <c r="F50" s="68"/>
      <c r="G50" s="68"/>
      <c r="H50" s="68"/>
      <c r="I50" s="68"/>
      <c r="J50" s="68"/>
      <c r="K50" s="68"/>
      <c r="L50" s="68" t="s">
        <v>38</v>
      </c>
      <c r="M50" s="68"/>
      <c r="N50" s="68"/>
      <c r="O50" s="68"/>
      <c r="P50" s="68"/>
      <c r="Q50" s="68"/>
      <c r="R50" s="68"/>
      <c r="S50" s="65" t="s">
        <v>34</v>
      </c>
      <c r="T50" s="68"/>
    </row>
    <row r="51" spans="3:26" ht="11.25" customHeight="1" x14ac:dyDescent="0.25">
      <c r="C51" s="66" t="s">
        <v>49</v>
      </c>
      <c r="G51" s="69"/>
      <c r="H51" s="69"/>
      <c r="I51" s="69"/>
      <c r="J51" s="69"/>
      <c r="K51" s="69"/>
      <c r="L51" s="67" t="s">
        <v>35</v>
      </c>
      <c r="M51" s="69"/>
      <c r="N51" s="69"/>
      <c r="O51" s="69"/>
      <c r="P51" s="67" t="s">
        <v>36</v>
      </c>
      <c r="Q51" s="69"/>
      <c r="R51" s="69"/>
      <c r="S51" s="69"/>
      <c r="T51" s="67" t="s">
        <v>48</v>
      </c>
    </row>
    <row r="52" spans="3:26" ht="18" customHeight="1" x14ac:dyDescent="0.25">
      <c r="C52" s="64" t="s">
        <v>39</v>
      </c>
      <c r="D52" s="70"/>
      <c r="E52" s="71"/>
      <c r="F52" s="68"/>
      <c r="G52" s="68"/>
      <c r="H52" s="68"/>
      <c r="I52" s="68"/>
      <c r="J52" s="68"/>
      <c r="K52" s="68"/>
      <c r="L52" s="72" t="s">
        <v>40</v>
      </c>
      <c r="M52" s="72"/>
      <c r="N52" s="72"/>
      <c r="O52" s="68"/>
      <c r="P52" s="68"/>
      <c r="Q52" s="68"/>
      <c r="R52" s="68"/>
      <c r="S52" s="65" t="s">
        <v>34</v>
      </c>
      <c r="T52" s="68"/>
    </row>
    <row r="53" spans="3:26" x14ac:dyDescent="0.25">
      <c r="C53" s="66" t="s">
        <v>41</v>
      </c>
      <c r="L53" s="67" t="s">
        <v>35</v>
      </c>
      <c r="N53" s="67"/>
      <c r="P53" s="67" t="s">
        <v>36</v>
      </c>
      <c r="T53" s="67" t="s">
        <v>48</v>
      </c>
      <c r="U53" s="67"/>
      <c r="V53" s="67"/>
    </row>
    <row r="55" spans="3:26" x14ac:dyDescent="0.2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2016-08-09T08:03:00Z</dcterms:created>
  <dcterms:modified xsi:type="dcterms:W3CDTF">2016-08-09T08:04:32Z</dcterms:modified>
</cp:coreProperties>
</file>