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tabRatio="780" activeTab="0"/>
  </bookViews>
  <sheets>
    <sheet name="Просяне_11_1_1" sheetId="1" r:id="rId1"/>
    <sheet name="Піски_11_1_2 " sheetId="2" r:id="rId2"/>
    <sheet name="Писарівка_11_1_3" sheetId="3" r:id="rId3"/>
    <sheet name="Камянка_11_1_4" sheetId="4" r:id="rId4"/>
    <sheet name="Новопсков_11_1_5" sheetId="5" r:id="rId5"/>
    <sheet name="Білолуцьк_11_1_6" sheetId="6" r:id="rId6"/>
    <sheet name="Старобільськ_11_1_7" sheetId="7" r:id="rId7"/>
    <sheet name="Біловодськ_11_1_8" sheetId="8" r:id="rId8"/>
    <sheet name="Марківка_11_1_9" sheetId="9" r:id="rId9"/>
    <sheet name="Воєводське_11_1_10" sheetId="10" r:id="rId10"/>
    <sheet name="Лист2" sheetId="11" state="hidden" r:id="rId11"/>
    <sheet name="Лист3" sheetId="12" state="hidden" r:id="rId12"/>
    <sheet name="Білокуракине_11_1_11" sheetId="13" r:id="rId13"/>
    <sheet name="Евсуг_11_1_13" sheetId="14" r:id="rId14"/>
    <sheet name="Колядівка_11_1_14" sheetId="15" r:id="rId15"/>
    <sheet name="Мирний_11_1_15" sheetId="16" r:id="rId16"/>
    <sheet name="Додаток до 11_1" sheetId="17" r:id="rId17"/>
    <sheet name="Лист1" sheetId="18" r:id="rId18"/>
  </sheets>
  <definedNames>
    <definedName name="_Hlk21234135" localSheetId="7">'Біловодськ_11_1_8'!#REF!</definedName>
    <definedName name="_Hlk21234135" localSheetId="12">'Білокуракине_11_1_11'!#REF!</definedName>
    <definedName name="_Hlk21234135" localSheetId="5">'Білолуцьк_11_1_6'!#REF!</definedName>
    <definedName name="_Hlk21234135" localSheetId="9">'Воєводське_11_1_10'!#REF!</definedName>
    <definedName name="_Hlk21234135" localSheetId="13">'Евсуг_11_1_13'!#REF!</definedName>
    <definedName name="_Hlk21234135" localSheetId="3">'Камянка_11_1_4'!#REF!</definedName>
    <definedName name="_Hlk21234135" localSheetId="14">'Колядівка_11_1_14'!#REF!</definedName>
    <definedName name="_Hlk21234135" localSheetId="8">'Марківка_11_1_9'!#REF!</definedName>
    <definedName name="_Hlk21234135" localSheetId="15">'Мирний_11_1_15'!#REF!</definedName>
    <definedName name="_Hlk21234135" localSheetId="4">'Новопсков_11_1_5'!#REF!</definedName>
    <definedName name="_Hlk21234135" localSheetId="2">'Писарівка_11_1_3'!#REF!</definedName>
    <definedName name="_Hlk21234135" localSheetId="1">'Піски_11_1_2 '!#REF!</definedName>
    <definedName name="_Hlk21234135" localSheetId="0">'Просяне_11_1_1'!#REF!</definedName>
    <definedName name="_Hlk21234135" localSheetId="6">'Старобільськ_11_1_7'!#REF!</definedName>
    <definedName name="OLE_LINK2" localSheetId="7">'Біловодськ_11_1_8'!$W$10</definedName>
    <definedName name="OLE_LINK2" localSheetId="12">'Білокуракине_11_1_11'!$W$10</definedName>
    <definedName name="OLE_LINK2" localSheetId="5">'Білолуцьк_11_1_6'!$W$10</definedName>
    <definedName name="OLE_LINK2" localSheetId="9">'Воєводське_11_1_10'!$W$10</definedName>
    <definedName name="OLE_LINK2" localSheetId="13">'Евсуг_11_1_13'!$W$10</definedName>
    <definedName name="OLE_LINK2" localSheetId="3">'Камянка_11_1_4'!$W$10</definedName>
    <definedName name="OLE_LINK2" localSheetId="14">'Колядівка_11_1_14'!$W$10</definedName>
    <definedName name="OLE_LINK2" localSheetId="8">'Марківка_11_1_9'!$W$10</definedName>
    <definedName name="OLE_LINK2" localSheetId="15">'Мирний_11_1_15'!$W$10</definedName>
    <definedName name="OLE_LINK2" localSheetId="4">'Новопсков_11_1_5'!$W$10</definedName>
    <definedName name="OLE_LINK2" localSheetId="2">'Писарівка_11_1_3'!$W$10</definedName>
    <definedName name="OLE_LINK2" localSheetId="1">'Піски_11_1_2 '!$W$10</definedName>
    <definedName name="OLE_LINK2" localSheetId="0">'Просяне_11_1_1'!$W$10</definedName>
    <definedName name="OLE_LINK2" localSheetId="6">'Старобільськ_11_1_7'!$W$10</definedName>
    <definedName name="OLE_LINK3" localSheetId="7">'Біловодськ_11_1_8'!$X$9</definedName>
    <definedName name="OLE_LINK3" localSheetId="12">'Білокуракине_11_1_11'!$X$9</definedName>
    <definedName name="OLE_LINK3" localSheetId="5">'Білолуцьк_11_1_6'!$X$9</definedName>
    <definedName name="OLE_LINK3" localSheetId="9">'Воєводське_11_1_10'!$X$9</definedName>
    <definedName name="OLE_LINK3" localSheetId="13">'Евсуг_11_1_13'!$X$9</definedName>
    <definedName name="OLE_LINK3" localSheetId="3">'Камянка_11_1_4'!$X$9</definedName>
    <definedName name="OLE_LINK3" localSheetId="14">'Колядівка_11_1_14'!$X$9</definedName>
    <definedName name="OLE_LINK3" localSheetId="8">'Марківка_11_1_9'!$X$9</definedName>
    <definedName name="OLE_LINK3" localSheetId="15">'Мирний_11_1_15'!$X$9</definedName>
    <definedName name="OLE_LINK3" localSheetId="4">'Новопсков_11_1_5'!$X$9</definedName>
    <definedName name="OLE_LINK3" localSheetId="2">'Писарівка_11_1_3'!$X$9</definedName>
    <definedName name="OLE_LINK3" localSheetId="1">'Піски_11_1_2 '!$X$9</definedName>
    <definedName name="OLE_LINK3" localSheetId="0">'Просяне_11_1_1'!$X$9</definedName>
    <definedName name="OLE_LINK3" localSheetId="6">'Старобільськ_11_1_7'!$X$9</definedName>
    <definedName name="OLE_LINK5" localSheetId="7">'Біловодськ_11_1_8'!#REF!</definedName>
    <definedName name="OLE_LINK5" localSheetId="12">'Білокуракине_11_1_11'!#REF!</definedName>
    <definedName name="OLE_LINK5" localSheetId="5">'Білолуцьк_11_1_6'!#REF!</definedName>
    <definedName name="OLE_LINK5" localSheetId="9">'Воєводське_11_1_10'!#REF!</definedName>
    <definedName name="OLE_LINK5" localSheetId="13">'Евсуг_11_1_13'!#REF!</definedName>
    <definedName name="OLE_LINK5" localSheetId="3">'Камянка_11_1_4'!#REF!</definedName>
    <definedName name="OLE_LINK5" localSheetId="14">'Колядівка_11_1_14'!#REF!</definedName>
    <definedName name="OLE_LINK5" localSheetId="8">'Марківка_11_1_9'!#REF!</definedName>
    <definedName name="OLE_LINK5" localSheetId="15">'Мирний_11_1_15'!#REF!</definedName>
    <definedName name="OLE_LINK5" localSheetId="4">'Новопсков_11_1_5'!#REF!</definedName>
    <definedName name="OLE_LINK5" localSheetId="2">'Писарівка_11_1_3'!#REF!</definedName>
    <definedName name="OLE_LINK5" localSheetId="1">'Піски_11_1_2 '!#REF!</definedName>
    <definedName name="OLE_LINK5" localSheetId="0">'Просяне_11_1_1'!#REF!</definedName>
    <definedName name="OLE_LINK5" localSheetId="6">'Старобільськ_11_1_7'!#REF!</definedName>
    <definedName name="_xlnm.Print_Area" localSheetId="7">'Біловодськ_11_1_8'!$A$1:$Y$50</definedName>
    <definedName name="_xlnm.Print_Area" localSheetId="12">'Білокуракине_11_1_11'!$A$1:$Y$50</definedName>
    <definedName name="_xlnm.Print_Area" localSheetId="5">'Білолуцьк_11_1_6'!$A$1:$Y$50</definedName>
    <definedName name="_xlnm.Print_Area" localSheetId="9">'Воєводське_11_1_10'!$A$1:$Y$50</definedName>
    <definedName name="_xlnm.Print_Area" localSheetId="16">'Додаток до 11_1'!$A$1:$X$52</definedName>
    <definedName name="_xlnm.Print_Area" localSheetId="13">'Евсуг_11_1_13'!$A$1:$Y$50</definedName>
    <definedName name="_xlnm.Print_Area" localSheetId="3">'Камянка_11_1_4'!$A$1:$Y$50</definedName>
    <definedName name="_xlnm.Print_Area" localSheetId="14">'Колядівка_11_1_14'!$A$1:$Y$50</definedName>
    <definedName name="_xlnm.Print_Area" localSheetId="8">'Марківка_11_1_9'!$A$1:$Y$50</definedName>
    <definedName name="_xlnm.Print_Area" localSheetId="15">'Мирний_11_1_15'!$A$1:$Y$50</definedName>
    <definedName name="_xlnm.Print_Area" localSheetId="4">'Новопсков_11_1_5'!$A$1:$Y$50</definedName>
    <definedName name="_xlnm.Print_Area" localSheetId="2">'Писарівка_11_1_3'!$A$1:$Y$50</definedName>
    <definedName name="_xlnm.Print_Area" localSheetId="1">'Піски_11_1_2 '!$A$1:$Y$50</definedName>
    <definedName name="_xlnm.Print_Area" localSheetId="0">'Просяне_11_1_1'!$A$1:$Y$50</definedName>
    <definedName name="_xlnm.Print_Area" localSheetId="6">'Старобільськ_11_1_7'!$A$1:$Y$50</definedName>
  </definedNames>
  <calcPr fullCalcOnLoad="1"/>
</workbook>
</file>

<file path=xl/sharedStrings.xml><?xml version="1.0" encoding="utf-8"?>
<sst xmlns="http://schemas.openxmlformats.org/spreadsheetml/2006/main" count="744" uniqueCount="115">
  <si>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</si>
  <si>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</si>
  <si>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</si>
  <si>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</si>
  <si>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</si>
  <si>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</si>
  <si>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</si>
  <si>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</si>
  <si>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</si>
  <si>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</si>
  <si>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</si>
  <si>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</si>
  <si>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</si>
  <si>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</si>
  <si>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</si>
  <si>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</si>
  <si>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</si>
  <si>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</si>
  <si>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</si>
  <si>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</si>
  <si>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</si>
  <si>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</si>
  <si>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</si>
  <si>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</si>
  <si>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</si>
  <si>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</si>
  <si>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</si>
  <si>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</si>
  <si>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</si>
  <si>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</si>
  <si>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</si>
  <si>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</si>
  <si>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</si>
  <si>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</si>
  <si>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</si>
  <si>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Т.О.Гоцанюк</t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</si>
  <si>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</si>
  <si>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31.12.2018р.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</si>
  <si>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</si>
  <si>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</si>
  <si>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</si>
  <si>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</si>
  <si>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</si>
  <si>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відсутні</t>
  </si>
  <si>
    <t xml:space="preserve">переданого Новопсковським промисловим майданчиком Сєвєродонецького ЛВУМГ та прийнятого ПАТ "Луганськгаз" на ГРС смт Мілове, ГРС с. Просяне, ГРС с. Шелестівка </t>
  </si>
  <si>
    <t xml:space="preserve">переданого через ПВВГ "Рубіжне" Новопсковського промислового майданчика Сєвєродонецького ЛВУМГ  та прийнятого ПАТ "Луганськгаз" на ГРС с. Піски   </t>
  </si>
  <si>
    <t xml:space="preserve">переданого Новопсковським промисловим майданчиком Сєвєродонецького ЛВУ МГ та прийнятого ПАТ "Луганськгаз" на ГРС с. Камянка </t>
  </si>
  <si>
    <t>переданого Новопсковським промисловим майданчиком Сєвєродонецького ЛВУ МГ та прийнятого ПАТ "Луганськгаз" на ГРС смт Новопсков</t>
  </si>
  <si>
    <t>переданого Новопсковським промисловим майданчиком Сєвєродонецького ЛВУ МГ та прийнятого ПАТ "Луганськгаз" на ГРС смт Білолуцьк</t>
  </si>
  <si>
    <t>переданого Новопсковським промисловим майданчиком Сєвєродонецького ЛВУ МГ та прийнятого ПАТ "Луганськгаз" на ГРС с. Колядівка</t>
  </si>
  <si>
    <t>переданого Новопсковським промисловим майданчиком Сєвєродонецького ЛВУ МГ та прийнятого ПАТ "Луганськгаз" на ГРС смт Марківка, ГРС с. Лісна Поляна</t>
  </si>
  <si>
    <t xml:space="preserve">переданого через ПВВГ Лозне Острогожським ЛВУМГ та прийнятого ПАТ "Луганськгаз"  на  ГРС с. Воєводське                                           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</si>
  <si>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0,010</t>
    </r>
  </si>
  <si>
    <t xml:space="preserve">Новопсковський п/м Сєвєродонецького  ЛВУМГ </t>
  </si>
  <si>
    <r>
      <t>ПАСПОРТ ФІЗИКО-ХІМІЧНИХ ПОКАЗНИКІВ ПРИРОДНОГО ГАЗУ</t>
    </r>
    <r>
      <rPr>
        <b/>
        <sz val="12"/>
        <rFont val="Calibri"/>
        <family val="2"/>
      </rPr>
      <t>*</t>
    </r>
  </si>
  <si>
    <t>*― дані щодо компонентного складу,фізико-хімічних показників природного газу,температури точки роси вологи, вмісту механічних домішок,сірководню і меркаптанової сірки надані представниками Острогожського ЛВУМГ (Росія)</t>
  </si>
  <si>
    <t>переданого Новопсковським промисловим майданчиком Сєвєродонецького ЛВУ МГ та прийнятого ПАТ "Луганськгаз" на  ГРС смт Біловодськ</t>
  </si>
  <si>
    <t>переданого  через ПВВГ "Шебелинка" Новопсковським промисловим майданчиком Сєвєродонецького ЛВУМГ та прийнятого ПАТ "Луганськгаз" на ГРС с. Писарівка</t>
  </si>
  <si>
    <t>переданого  через ПВВГ "Шебелинка" Новопсковським промисловим майданчиком Сєвєродонецького ЛВУМГ та прийнятого ПАТ "Луганськгаз" на ГРС смт Білокуракине</t>
  </si>
  <si>
    <t xml:space="preserve">Новопсковський ПМ Сєвєродонецького ЛВУМГ </t>
  </si>
  <si>
    <t>Додаток до Паспорту фізико-хімічних показників природного газу</t>
  </si>
  <si>
    <t>ГРС Кам´янка, ГРС Піски, ГРС Писарівка, ГРС Воєводське, ГРС Старобільськ, ГРС р-п Технікум, ГРС Бондареве, ГРС Тецьке, ГРС Колядівка,</t>
  </si>
  <si>
    <t>ГРС Марківка, ГРС Біловодськ, ГРС Лісна Поляна, ГРС Мілове, ГРС р-п Мирний, ГРС Шелестівка, ГРС Просяне, ГРС Евсуг</t>
  </si>
  <si>
    <r>
      <t>Обсяг газу, переданого за добу,  м</t>
    </r>
    <r>
      <rPr>
        <sz val="12"/>
        <rFont val="Times New Roman"/>
        <family val="1"/>
      </rPr>
      <t>³</t>
    </r>
    <r>
      <rPr>
        <sz val="9"/>
        <rFont val="Arial"/>
        <family val="2"/>
      </rPr>
      <t xml:space="preserve"> </t>
    </r>
  </si>
  <si>
    <r>
      <t>Загальний обсяг газу, м</t>
    </r>
    <r>
      <rPr>
        <b/>
        <sz val="12"/>
        <rFont val="Times New Roman"/>
        <family val="1"/>
      </rPr>
      <t>³</t>
    </r>
  </si>
  <si>
    <t>Теплота згоряння ниижа, (за поточну добу та середньозважене значення за місяць) МДж/м3</t>
  </si>
  <si>
    <t>ГРС Новопсков</t>
  </si>
  <si>
    <t xml:space="preserve"> ГРС Білолуцьк</t>
  </si>
  <si>
    <t>ГРС Білокуракіне</t>
  </si>
  <si>
    <r>
      <t>ГРС Кам</t>
    </r>
    <r>
      <rPr>
        <sz val="9"/>
        <rFont val="Times New Roman"/>
        <family val="1"/>
      </rPr>
      <t>´</t>
    </r>
    <r>
      <rPr>
        <sz val="9"/>
        <rFont val="Arial"/>
        <family val="2"/>
      </rPr>
      <t>янка</t>
    </r>
  </si>
  <si>
    <t>ГРС Піски</t>
  </si>
  <si>
    <t>ГРС Писарівка</t>
  </si>
  <si>
    <t>ГРС Воєводське</t>
  </si>
  <si>
    <t>ГРС Старобільськ</t>
  </si>
  <si>
    <t>ГРС р-п Технікум</t>
  </si>
  <si>
    <t>ГРС Бондареве</t>
  </si>
  <si>
    <t>ГРС Тецьке</t>
  </si>
  <si>
    <t>ГРС Колядівка</t>
  </si>
  <si>
    <t>ГРС Марківка</t>
  </si>
  <si>
    <t>ГРС Біловодськ</t>
  </si>
  <si>
    <t>ГРС Лісна Поляна</t>
  </si>
  <si>
    <t>ГРС Мілове</t>
  </si>
  <si>
    <t>ГРС р-п Мирний</t>
  </si>
  <si>
    <t>ГРС Шелестівка</t>
  </si>
  <si>
    <t>ГРС Просяне</t>
  </si>
  <si>
    <t>ГРС Евсуг</t>
  </si>
  <si>
    <t>Загальний обсяг газу, м3</t>
  </si>
  <si>
    <t xml:space="preserve">       прізвище</t>
  </si>
  <si>
    <t>Начальник служби ГВ та М</t>
  </si>
  <si>
    <t xml:space="preserve">  </t>
  </si>
  <si>
    <t xml:space="preserve"> </t>
  </si>
  <si>
    <t>Керівник служби, відповідальної за облік газу</t>
  </si>
  <si>
    <t>В.С.Ісаєв</t>
  </si>
  <si>
    <t>Філія УМГ"ХАРКІВТРАНСГАЗ"</t>
  </si>
  <si>
    <t>переданого Новопсковським промисловим майданчиком Сєвєродонецького ЛВУ МГ та прийнятого ПАТ "Луганськгаз" на ГРС м. Старобільськ, ГРС р.-п. Технікум</t>
  </si>
  <si>
    <t xml:space="preserve">переданого Новопсковським промисловим майданчиком Сєвєродонецького ЛВУ МГ та прийнятого ПАТ "Луганськгаз" на ГРС р.-п. Мирний </t>
  </si>
  <si>
    <t>переданого Новопсковським промисловим майданчиком Сєвєродонецького ЛВУ МГ та прийнятого ПАТ "Луганськгаз" на  ГРС с. Бондарево,</t>
  </si>
  <si>
    <t xml:space="preserve">          переданого Новопсковським промисловим майданчиком Сєвєродонецького ЛВУМГ  та прийнятого ПАТ "Луганськгаз" на ГРС Новопсков, ГРС Білолуцьк, ГРС Білокуракине, </t>
  </si>
  <si>
    <t>01.08.2016р.</t>
  </si>
  <si>
    <t>з газопроводу Новопсков - Рубіжне за період з 01.07.2016 р. по 31.07.2016 р.</t>
  </si>
  <si>
    <t>з газопроводу  Новопсков - Шебелинка за період з 01.07.2016 р. по 31.07.2016 р.</t>
  </si>
  <si>
    <t>з газопроводу Оренбург - Новопсков за період з 01.07.2016 р. по 31.07.2016 р.</t>
  </si>
  <si>
    <t>з газопроводу Петровськ - Новопсков за період з 01.07.2016 р. по 31.07.2016 р.</t>
  </si>
  <si>
    <t>з газопроводу Кр.Край-Серпухів 1н. за період з 01.07.2016 р. по 31.07.2016 р.</t>
  </si>
  <si>
    <t xml:space="preserve"> з газопроводу Кр.Край-Серпухів 1 н. за період з 01.07.2016 р. по 31.07.2016 р.</t>
  </si>
  <si>
    <t>ГРС с. Тецьке , ГРС с. Євсуг з газопроводу Ставрополь - Москва 1 н.за період з 01.07.2016 р. по 31.07.2016 р.</t>
  </si>
  <si>
    <t xml:space="preserve"> з газопроводу Ставрополь - Москва 1 н. за період з 01.07.2016 р. по 31.07.2016 р.</t>
  </si>
  <si>
    <t>з газопроводу Ставрополь - Москва  2 н. за період з 01.07.2016 р. по 31.07.2016 р.</t>
  </si>
  <si>
    <t>з газопроводу Північний Кавказ - Центр  2 н. за період з 01.07.2016 р. по 31.07.2016 р.</t>
  </si>
  <si>
    <t>ОК</t>
  </si>
  <si>
    <t xml:space="preserve">Начальник ВТС Новопсковського промислового майданчика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</si>
  <si>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М.А.Шморгун</t>
  </si>
  <si>
    <r>
      <t xml:space="preserve">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01.07.2016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31.07.2016 </t>
    </r>
    <r>
      <rPr>
        <u val="single"/>
        <sz val="11"/>
        <rFont val="Arial"/>
        <family val="2"/>
      </rPr>
      <t xml:space="preserve"> </t>
    </r>
  </si>
  <si>
    <t>03.08.2016 р.</t>
  </si>
  <si>
    <t>03.08.2016р.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</si>
</sst>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8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Calibri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sz val="12"/>
      <color indexed="10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i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71" fillId="0" borderId="13" xfId="0" applyNumberFormat="1" applyFont="1" applyBorder="1" applyAlignment="1">
      <alignment horizontal="center" wrapText="1"/>
    </xf>
    <xf numFmtId="2" fontId="72" fillId="0" borderId="14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2" fontId="74" fillId="0" borderId="0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vertical="center" wrapText="1"/>
    </xf>
    <xf numFmtId="2" fontId="76" fillId="0" borderId="14" xfId="0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8" fillId="0" borderId="0" xfId="0" applyFont="1" applyAlignment="1">
      <alignment/>
    </xf>
    <xf numFmtId="0" fontId="27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85" fontId="71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87" fontId="3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90" wrapText="1"/>
    </xf>
    <xf numFmtId="0" fontId="79" fillId="0" borderId="24" xfId="0" applyFont="1" applyBorder="1" applyAlignment="1">
      <alignment horizontal="center" vertical="center" textRotation="90" wrapText="1"/>
    </xf>
    <xf numFmtId="0" fontId="79" fillId="0" borderId="25" xfId="0" applyFont="1" applyBorder="1" applyAlignment="1">
      <alignment horizontal="center" vertical="center" textRotation="90" wrapText="1"/>
    </xf>
    <xf numFmtId="0" fontId="79" fillId="0" borderId="26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wrapText="1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tabSelected="1" view="pageBreakPreview" zoomScale="75" zoomScaleSheetLayoutView="75" workbookViewId="0" topLeftCell="A4">
      <selection activeCell="AC49" sqref="AC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30" customHeight="1">
      <c r="B7" s="102" t="s">
        <v>44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4"/>
      <c r="AA7" s="4"/>
    </row>
    <row r="8" spans="2:27" ht="18" customHeight="1">
      <c r="B8" s="104" t="s">
        <v>101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29"/>
      <c r="U13" s="10"/>
      <c r="V13" s="11"/>
      <c r="W13" s="18"/>
      <c r="X13" s="11"/>
      <c r="Y13" s="11"/>
      <c r="AA13" s="14">
        <f>SUM(C13:N13)</f>
        <v>0</v>
      </c>
      <c r="AB13" s="15" t="str">
        <f aca="true" t="shared" si="0" ref="AB13:AB20">IF(AA13=100,"ОК"," ")</f>
        <v> </v>
      </c>
    </row>
    <row r="14" spans="2:28" s="13" customFormat="1" ht="12.75">
      <c r="B14" s="9">
        <v>2</v>
      </c>
      <c r="C14" s="17">
        <v>92.4822</v>
      </c>
      <c r="D14" s="17">
        <v>3.2473</v>
      </c>
      <c r="E14" s="17">
        <v>0.5792</v>
      </c>
      <c r="F14" s="17">
        <v>0.0476</v>
      </c>
      <c r="G14" s="17">
        <v>0.0634</v>
      </c>
      <c r="H14" s="17">
        <v>0.0008</v>
      </c>
      <c r="I14" s="17">
        <v>0.014</v>
      </c>
      <c r="J14" s="17">
        <v>0.0111</v>
      </c>
      <c r="K14" s="17">
        <v>0.0148</v>
      </c>
      <c r="L14" s="17">
        <v>0.0045</v>
      </c>
      <c r="M14" s="17">
        <v>3.4047</v>
      </c>
      <c r="N14" s="17">
        <v>0.1304</v>
      </c>
      <c r="O14" s="17">
        <v>0.7155</v>
      </c>
      <c r="P14" s="29">
        <v>33.53</v>
      </c>
      <c r="Q14" s="28">
        <v>8009</v>
      </c>
      <c r="R14" s="29">
        <v>37.15</v>
      </c>
      <c r="S14" s="11">
        <v>8873</v>
      </c>
      <c r="T14" s="29">
        <v>48.2</v>
      </c>
      <c r="U14" s="11"/>
      <c r="V14" s="11"/>
      <c r="W14" s="22"/>
      <c r="X14" s="11"/>
      <c r="Y14" s="11"/>
      <c r="AA14" s="14">
        <f aca="true" t="shared" si="1" ref="AA14:AA43">SUM(C14:N14)</f>
        <v>99.99999999999999</v>
      </c>
      <c r="AB14" s="15" t="str">
        <f t="shared" si="0"/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29"/>
      <c r="U15" s="11"/>
      <c r="V15" s="11"/>
      <c r="W15" s="18"/>
      <c r="X15" s="11"/>
      <c r="Y15" s="11"/>
      <c r="AA15" s="14">
        <f t="shared" si="1"/>
        <v>0</v>
      </c>
      <c r="AB15" s="15" t="str">
        <f t="shared" si="0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18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0"/>
      <c r="V17" s="11"/>
      <c r="W17" s="21"/>
      <c r="X17" s="11"/>
      <c r="Y17" s="11"/>
      <c r="AA17" s="14">
        <f t="shared" si="1"/>
        <v>0</v>
      </c>
      <c r="AB17" s="15" t="str">
        <f t="shared" si="0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>
        <v>7.7</v>
      </c>
      <c r="V18" s="11"/>
      <c r="W18" s="21" t="s">
        <v>43</v>
      </c>
      <c r="X18" s="11"/>
      <c r="Y18" s="11"/>
      <c r="AA18" s="14">
        <f t="shared" si="1"/>
        <v>0</v>
      </c>
      <c r="AB18" s="15" t="str">
        <f t="shared" si="0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0"/>
      <c r="V19" s="11"/>
      <c r="W19" s="21"/>
      <c r="X19" s="11"/>
      <c r="Y19" s="11"/>
      <c r="AA19" s="14">
        <f t="shared" si="1"/>
        <v>0</v>
      </c>
      <c r="AB19" s="15" t="str">
        <f t="shared" si="0"/>
        <v> </v>
      </c>
    </row>
    <row r="20" spans="2:28" s="13" customFormat="1" ht="12.75">
      <c r="B20" s="9">
        <v>8</v>
      </c>
      <c r="C20" s="17">
        <v>92.6068</v>
      </c>
      <c r="D20" s="17">
        <v>3.4869</v>
      </c>
      <c r="E20" s="17">
        <v>0.7311</v>
      </c>
      <c r="F20" s="17">
        <v>0.0787</v>
      </c>
      <c r="G20" s="17">
        <v>0.1202</v>
      </c>
      <c r="H20" s="17">
        <v>0.008</v>
      </c>
      <c r="I20" s="17">
        <v>0.0303</v>
      </c>
      <c r="J20" s="17">
        <v>0.0242</v>
      </c>
      <c r="K20" s="17">
        <v>0.0415</v>
      </c>
      <c r="L20" s="17">
        <v>0.0079</v>
      </c>
      <c r="M20" s="17">
        <v>2.6701</v>
      </c>
      <c r="N20" s="17">
        <v>0.1944</v>
      </c>
      <c r="O20" s="17">
        <v>0.719</v>
      </c>
      <c r="P20" s="29">
        <v>34.03</v>
      </c>
      <c r="Q20" s="28">
        <v>8128</v>
      </c>
      <c r="R20" s="29">
        <v>37.7</v>
      </c>
      <c r="S20" s="11">
        <v>9004</v>
      </c>
      <c r="T20" s="29">
        <v>48.8</v>
      </c>
      <c r="U20" s="11"/>
      <c r="V20" s="11"/>
      <c r="W20" s="21"/>
      <c r="X20" s="11"/>
      <c r="Y20" s="11"/>
      <c r="AA20" s="14">
        <f t="shared" si="1"/>
        <v>100.0001</v>
      </c>
      <c r="AB20" s="15" t="str">
        <f t="shared" si="0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0"/>
      <c r="V21" s="11"/>
      <c r="W21" s="21"/>
      <c r="X21" s="11"/>
      <c r="Y21" s="11"/>
      <c r="AA21" s="14">
        <f t="shared" si="1"/>
        <v>0</v>
      </c>
      <c r="AB21" s="15" t="str">
        <f aca="true" t="shared" si="2" ref="AB21:AB26">IF(AA21=100,"ОК"," ")</f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1"/>
      <c r="V22" s="11"/>
      <c r="W22" s="21"/>
      <c r="X22" s="11"/>
      <c r="Y22" s="11"/>
      <c r="AA22" s="14">
        <f t="shared" si="1"/>
        <v>0</v>
      </c>
      <c r="AB22" s="15" t="str">
        <f t="shared" si="2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18"/>
      <c r="X23" s="11"/>
      <c r="Y23" s="11"/>
      <c r="AA23" s="14">
        <f t="shared" si="1"/>
        <v>0</v>
      </c>
      <c r="AB23" s="15" t="str">
        <f t="shared" si="2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/>
      <c r="V24" s="11"/>
      <c r="W24" s="21"/>
      <c r="X24" s="11"/>
      <c r="Y24" s="11"/>
      <c r="AA24" s="14">
        <f t="shared" si="1"/>
        <v>0</v>
      </c>
      <c r="AB24" s="15" t="str">
        <f t="shared" si="2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>
        <v>7.1</v>
      </c>
      <c r="V25" s="11"/>
      <c r="W25" s="18"/>
      <c r="X25" s="11"/>
      <c r="Y25" s="11"/>
      <c r="AA25" s="14">
        <f t="shared" si="1"/>
        <v>0</v>
      </c>
      <c r="AB25" s="15" t="str">
        <f t="shared" si="2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1"/>
        <v>0</v>
      </c>
      <c r="AB26" s="15" t="str">
        <f t="shared" si="2"/>
        <v> </v>
      </c>
    </row>
    <row r="27" spans="2:28" s="13" customFormat="1" ht="12.75">
      <c r="B27" s="9">
        <v>15</v>
      </c>
      <c r="C27" s="17">
        <v>92.1999</v>
      </c>
      <c r="D27" s="17">
        <v>3.7085</v>
      </c>
      <c r="E27" s="17">
        <v>0.7619</v>
      </c>
      <c r="F27" s="17">
        <v>0.0806</v>
      </c>
      <c r="G27" s="17">
        <v>0.1209</v>
      </c>
      <c r="H27" s="17">
        <v>0.0011</v>
      </c>
      <c r="I27" s="17">
        <v>0.0307</v>
      </c>
      <c r="J27" s="17">
        <v>0.0242</v>
      </c>
      <c r="K27" s="17">
        <v>0.0404</v>
      </c>
      <c r="L27" s="17">
        <v>0.0077</v>
      </c>
      <c r="M27" s="17">
        <v>2.8272</v>
      </c>
      <c r="N27" s="17">
        <v>0.1969</v>
      </c>
      <c r="O27" s="17">
        <v>0.7214</v>
      </c>
      <c r="P27" s="29">
        <v>34.05</v>
      </c>
      <c r="Q27" s="28">
        <v>8133</v>
      </c>
      <c r="R27" s="29">
        <v>37.72</v>
      </c>
      <c r="S27" s="11">
        <v>9009</v>
      </c>
      <c r="T27" s="29">
        <v>48.74</v>
      </c>
      <c r="U27" s="11"/>
      <c r="V27" s="11"/>
      <c r="W27" s="21"/>
      <c r="X27" s="11"/>
      <c r="Y27" s="17"/>
      <c r="AA27" s="14">
        <f t="shared" si="1"/>
        <v>100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1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1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0"/>
      <c r="V30" s="11"/>
      <c r="W30" s="12"/>
      <c r="X30" s="11"/>
      <c r="Y30" s="17"/>
      <c r="AA30" s="14">
        <f t="shared" si="1"/>
        <v>0</v>
      </c>
      <c r="AB30" s="15" t="str">
        <f aca="true" t="shared" si="3" ref="AB30:AB35">IF(AA30=100,"ОК"," ")</f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1"/>
        <v>0</v>
      </c>
      <c r="AB31" s="15" t="str">
        <f t="shared" si="3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>
        <v>3.8</v>
      </c>
      <c r="V32" s="11"/>
      <c r="W32" s="21"/>
      <c r="X32" s="11"/>
      <c r="Y32" s="17"/>
      <c r="AA32" s="14">
        <f t="shared" si="1"/>
        <v>0</v>
      </c>
      <c r="AB32" s="15" t="str">
        <f t="shared" si="3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0"/>
      <c r="V33" s="11"/>
      <c r="W33" s="21"/>
      <c r="X33" s="11"/>
      <c r="Y33" s="17"/>
      <c r="AA33" s="14">
        <f t="shared" si="1"/>
        <v>0</v>
      </c>
      <c r="AB33" s="15" t="str">
        <f t="shared" si="3"/>
        <v> </v>
      </c>
    </row>
    <row r="34" spans="2:28" s="13" customFormat="1" ht="12.75">
      <c r="B34" s="16">
        <v>22</v>
      </c>
      <c r="C34" s="17">
        <v>92.7503</v>
      </c>
      <c r="D34" s="17">
        <v>3.1074</v>
      </c>
      <c r="E34" s="17">
        <v>0.5493</v>
      </c>
      <c r="F34" s="17">
        <v>0.0445</v>
      </c>
      <c r="G34" s="17">
        <v>0.0607</v>
      </c>
      <c r="H34" s="17">
        <v>0.0031</v>
      </c>
      <c r="I34" s="17">
        <v>0.0132</v>
      </c>
      <c r="J34" s="17">
        <v>0.0105</v>
      </c>
      <c r="K34" s="17">
        <v>0.0146</v>
      </c>
      <c r="L34" s="17">
        <v>0.0016</v>
      </c>
      <c r="M34" s="17">
        <v>3.3198</v>
      </c>
      <c r="N34" s="17">
        <v>0.125</v>
      </c>
      <c r="O34" s="17">
        <v>0.7138</v>
      </c>
      <c r="P34" s="29">
        <v>33.5</v>
      </c>
      <c r="Q34" s="28">
        <v>8001</v>
      </c>
      <c r="R34" s="29">
        <v>37.13</v>
      </c>
      <c r="S34" s="11">
        <v>8868</v>
      </c>
      <c r="T34" s="29">
        <v>48.23</v>
      </c>
      <c r="U34" s="11"/>
      <c r="V34" s="11"/>
      <c r="W34" s="18"/>
      <c r="X34" s="11"/>
      <c r="Y34" s="17"/>
      <c r="AA34" s="14">
        <f t="shared" si="1"/>
        <v>99.99999999999999</v>
      </c>
      <c r="AB34" s="15" t="str">
        <f t="shared" si="3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/>
      <c r="V35" s="11"/>
      <c r="W35" s="21"/>
      <c r="X35" s="11"/>
      <c r="Y35" s="17"/>
      <c r="AA35" s="14">
        <f t="shared" si="1"/>
        <v>0</v>
      </c>
      <c r="AB35" s="15" t="str">
        <f t="shared" si="3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12"/>
      <c r="X36" s="11"/>
      <c r="Y36" s="11"/>
      <c r="AA36" s="14">
        <f t="shared" si="1"/>
        <v>0</v>
      </c>
      <c r="AB36" s="15" t="str">
        <f aca="true" t="shared" si="4" ref="AB36:AB43"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0"/>
      <c r="V37" s="11"/>
      <c r="W37" s="21"/>
      <c r="X37" s="11"/>
      <c r="Y37" s="11"/>
      <c r="AA37" s="14">
        <f t="shared" si="1"/>
        <v>0</v>
      </c>
      <c r="AB37" s="15" t="str">
        <f t="shared" si="4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1"/>
      <c r="X38" s="11"/>
      <c r="Y38" s="17"/>
      <c r="AA38" s="14">
        <f t="shared" si="1"/>
        <v>0</v>
      </c>
      <c r="AB38" s="15" t="str">
        <f t="shared" si="4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1"/>
        <v>0</v>
      </c>
      <c r="AB39" s="15" t="str">
        <f t="shared" si="4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/>
      <c r="V40" s="11"/>
      <c r="W40" s="21"/>
      <c r="X40" s="12"/>
      <c r="Y40" s="17"/>
      <c r="AA40" s="14">
        <f t="shared" si="1"/>
        <v>0</v>
      </c>
      <c r="AB40" s="15" t="str">
        <f t="shared" si="4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>
        <v>-1.2</v>
      </c>
      <c r="V41" s="11"/>
      <c r="W41" s="12"/>
      <c r="X41" s="12"/>
      <c r="Y41" s="17"/>
      <c r="AA41" s="14">
        <f t="shared" si="1"/>
        <v>0</v>
      </c>
      <c r="AB41" s="15" t="str">
        <f t="shared" si="4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1"/>
      <c r="X42" s="12"/>
      <c r="Y42" s="23"/>
      <c r="AA42" s="14">
        <f t="shared" si="1"/>
        <v>0</v>
      </c>
      <c r="AB42" s="15" t="str">
        <f t="shared" si="4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1"/>
      <c r="V43" s="11"/>
      <c r="W43" s="12"/>
      <c r="X43" s="12"/>
      <c r="Y43" s="23"/>
      <c r="AA43" s="14">
        <f t="shared" si="1"/>
        <v>0</v>
      </c>
      <c r="AB43" s="15" t="str">
        <f t="shared" si="4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U9:U12"/>
    <mergeCell ref="O10:O12"/>
    <mergeCell ref="Q10:Q12"/>
    <mergeCell ref="R10:R12"/>
    <mergeCell ref="N10:N12"/>
    <mergeCell ref="E10:E12"/>
    <mergeCell ref="C45:X45"/>
    <mergeCell ref="K10:K12"/>
    <mergeCell ref="T10:T12"/>
    <mergeCell ref="V9:V12"/>
    <mergeCell ref="W9:W12"/>
    <mergeCell ref="X9:X12"/>
    <mergeCell ref="S10:S12"/>
    <mergeCell ref="B44:X44"/>
    <mergeCell ref="H10:H12"/>
    <mergeCell ref="G10:G12"/>
    <mergeCell ref="D10:D12"/>
    <mergeCell ref="M10:M12"/>
    <mergeCell ref="P10:P12"/>
    <mergeCell ref="F10:F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Y9:Y12"/>
    <mergeCell ref="C10:C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C47" sqref="C47:T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54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8.5" customHeight="1">
      <c r="B7" s="102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 aca="true" t="shared" si="0" ref="AB13:AB31"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07"/>
      <c r="G14" s="108"/>
      <c r="H14" s="107"/>
      <c r="I14" s="109"/>
      <c r="J14" s="108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2"/>
      <c r="Y14" s="17"/>
      <c r="AA14" s="14">
        <f aca="true" t="shared" si="1" ref="AA14:AA43">SUM(C14:N14)</f>
        <v>0</v>
      </c>
      <c r="AB14" s="15" t="str">
        <f t="shared" si="0"/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1"/>
        <v>0</v>
      </c>
      <c r="AB15" s="15" t="str">
        <f t="shared" si="0"/>
        <v> </v>
      </c>
    </row>
    <row r="16" spans="2:28" s="13" customFormat="1" ht="12.75">
      <c r="B16" s="9">
        <v>4</v>
      </c>
      <c r="C16" s="17"/>
      <c r="D16" s="17"/>
      <c r="E16" s="17"/>
      <c r="F16" s="107"/>
      <c r="G16" s="108"/>
      <c r="H16" s="107"/>
      <c r="I16" s="109"/>
      <c r="J16" s="108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0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1"/>
        <v>0</v>
      </c>
      <c r="AB17" s="15" t="str">
        <f t="shared" si="0"/>
        <v> </v>
      </c>
    </row>
    <row r="18" spans="2:28" s="13" customFormat="1" ht="12.75">
      <c r="B18" s="9">
        <v>6</v>
      </c>
      <c r="C18" s="17"/>
      <c r="D18" s="17"/>
      <c r="E18" s="17"/>
      <c r="F18" s="107"/>
      <c r="G18" s="108"/>
      <c r="H18" s="107"/>
      <c r="I18" s="109"/>
      <c r="J18" s="108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0"/>
      <c r="V18" s="11"/>
      <c r="W18" s="21"/>
      <c r="X18" s="12"/>
      <c r="Y18" s="17"/>
      <c r="AA18" s="14">
        <f t="shared" si="1"/>
        <v>0</v>
      </c>
      <c r="AB18" s="15" t="str">
        <f t="shared" si="0"/>
        <v> </v>
      </c>
    </row>
    <row r="19" spans="2:28" s="13" customFormat="1" ht="12.75">
      <c r="B19" s="9">
        <v>7</v>
      </c>
      <c r="C19" s="17">
        <v>94.44</v>
      </c>
      <c r="D19" s="17">
        <v>3.02</v>
      </c>
      <c r="E19" s="17">
        <v>0.91</v>
      </c>
      <c r="F19" s="107">
        <v>0.274</v>
      </c>
      <c r="G19" s="108"/>
      <c r="H19" s="107">
        <v>0.0502</v>
      </c>
      <c r="I19" s="109"/>
      <c r="J19" s="108"/>
      <c r="K19" s="17">
        <v>0.0199</v>
      </c>
      <c r="L19" s="17">
        <v>0.0074</v>
      </c>
      <c r="M19" s="17">
        <v>1.08</v>
      </c>
      <c r="N19" s="17">
        <v>0.198</v>
      </c>
      <c r="O19" s="17">
        <v>0.7108</v>
      </c>
      <c r="P19" s="29">
        <v>34.55</v>
      </c>
      <c r="Q19" s="28">
        <v>8252</v>
      </c>
      <c r="R19" s="10"/>
      <c r="S19" s="11"/>
      <c r="T19" s="11">
        <v>49.83</v>
      </c>
      <c r="U19" s="11">
        <v>-22.5</v>
      </c>
      <c r="V19" s="11"/>
      <c r="W19" s="21"/>
      <c r="X19" s="12" t="s">
        <v>52</v>
      </c>
      <c r="Y19" s="17" t="s">
        <v>52</v>
      </c>
      <c r="AA19" s="14">
        <f t="shared" si="1"/>
        <v>99.9995</v>
      </c>
      <c r="AB19" s="15" t="s">
        <v>109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1"/>
        <v>0</v>
      </c>
      <c r="AB20" s="15" t="str">
        <f t="shared" si="0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1"/>
        <v>0</v>
      </c>
      <c r="AB21" s="15" t="str">
        <f t="shared" si="0"/>
        <v> </v>
      </c>
    </row>
    <row r="22" spans="2:28" s="13" customFormat="1" ht="12.75">
      <c r="B22" s="9">
        <v>10</v>
      </c>
      <c r="C22" s="17"/>
      <c r="D22" s="17"/>
      <c r="E22" s="17"/>
      <c r="F22" s="107"/>
      <c r="G22" s="108"/>
      <c r="H22" s="107"/>
      <c r="I22" s="109"/>
      <c r="J22" s="108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1"/>
        <v>0</v>
      </c>
      <c r="AB22" s="15" t="str">
        <f t="shared" si="0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1"/>
        <v>0</v>
      </c>
      <c r="AB23" s="15" t="str">
        <f t="shared" si="0"/>
        <v> </v>
      </c>
    </row>
    <row r="24" spans="2:28" s="13" customFormat="1" ht="12.75">
      <c r="B24" s="9">
        <v>12</v>
      </c>
      <c r="C24" s="17"/>
      <c r="D24" s="17"/>
      <c r="E24" s="17"/>
      <c r="F24" s="107"/>
      <c r="G24" s="108"/>
      <c r="H24" s="107"/>
      <c r="I24" s="109"/>
      <c r="J24" s="108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1"/>
        <v>0</v>
      </c>
      <c r="AB24" s="15" t="str">
        <f t="shared" si="0"/>
        <v> </v>
      </c>
    </row>
    <row r="25" spans="2:28" s="13" customFormat="1" ht="12.75">
      <c r="B25" s="9">
        <v>13</v>
      </c>
      <c r="C25" s="17">
        <v>94.308</v>
      </c>
      <c r="D25" s="17">
        <v>3.14</v>
      </c>
      <c r="E25" s="17">
        <v>0.86</v>
      </c>
      <c r="F25" s="107">
        <v>0.228</v>
      </c>
      <c r="G25" s="108"/>
      <c r="H25" s="107">
        <v>0.0412</v>
      </c>
      <c r="I25" s="109"/>
      <c r="J25" s="108"/>
      <c r="K25" s="17">
        <v>0.0157</v>
      </c>
      <c r="L25" s="17">
        <v>0.008</v>
      </c>
      <c r="M25" s="17">
        <v>1.24</v>
      </c>
      <c r="N25" s="17">
        <v>0.159</v>
      </c>
      <c r="O25" s="17">
        <v>0.7102</v>
      </c>
      <c r="P25" s="29">
        <v>34.46</v>
      </c>
      <c r="Q25" s="28">
        <v>8232</v>
      </c>
      <c r="R25" s="10"/>
      <c r="S25" s="11"/>
      <c r="T25" s="11">
        <v>49.72</v>
      </c>
      <c r="U25" s="11">
        <v>-19.7</v>
      </c>
      <c r="V25" s="11"/>
      <c r="W25" s="18"/>
      <c r="X25" s="11"/>
      <c r="Y25" s="11"/>
      <c r="AA25" s="14">
        <f t="shared" si="1"/>
        <v>99.9999</v>
      </c>
      <c r="AB25" s="15" t="s">
        <v>109</v>
      </c>
    </row>
    <row r="26" spans="2:28" s="13" customFormat="1" ht="12.75">
      <c r="B26" s="9">
        <v>14</v>
      </c>
      <c r="C26" s="17"/>
      <c r="D26" s="17"/>
      <c r="E26" s="17"/>
      <c r="F26" s="107"/>
      <c r="G26" s="108"/>
      <c r="H26" s="107"/>
      <c r="I26" s="109"/>
      <c r="J26" s="108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1"/>
        <v>0</v>
      </c>
      <c r="AB26" s="15" t="str">
        <f t="shared" si="0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1"/>
        <v>0</v>
      </c>
      <c r="AB27" s="15" t="str">
        <f t="shared" si="0"/>
        <v> </v>
      </c>
    </row>
    <row r="28" spans="2:28" s="13" customFormat="1" ht="12.75">
      <c r="B28" s="16">
        <v>16</v>
      </c>
      <c r="C28" s="17"/>
      <c r="D28" s="17"/>
      <c r="E28" s="17"/>
      <c r="F28" s="107"/>
      <c r="G28" s="108"/>
      <c r="H28" s="107"/>
      <c r="I28" s="109"/>
      <c r="J28" s="108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30"/>
      <c r="X28" s="11"/>
      <c r="Y28" s="17"/>
      <c r="AA28" s="14">
        <f t="shared" si="1"/>
        <v>0</v>
      </c>
      <c r="AB28" s="15" t="str">
        <f t="shared" si="0"/>
        <v> </v>
      </c>
    </row>
    <row r="29" spans="2:28" s="13" customFormat="1" ht="12.75">
      <c r="B29" s="16">
        <v>17</v>
      </c>
      <c r="C29" s="17"/>
      <c r="D29" s="17"/>
      <c r="E29" s="17"/>
      <c r="F29" s="107"/>
      <c r="G29" s="108"/>
      <c r="H29" s="107"/>
      <c r="I29" s="109"/>
      <c r="J29" s="108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2"/>
      <c r="Y29" s="17"/>
      <c r="AA29" s="14">
        <f t="shared" si="1"/>
        <v>0</v>
      </c>
      <c r="AB29" s="15" t="str">
        <f t="shared" si="0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1"/>
        <v>0</v>
      </c>
      <c r="AB30" s="15" t="str">
        <f t="shared" si="0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1"/>
        <v>0</v>
      </c>
      <c r="AB31" s="15" t="str">
        <f t="shared" si="0"/>
        <v> </v>
      </c>
    </row>
    <row r="32" spans="2:28" s="13" customFormat="1" ht="12.75">
      <c r="B32" s="16">
        <v>20</v>
      </c>
      <c r="C32" s="17">
        <v>91.011</v>
      </c>
      <c r="D32" s="17">
        <v>3.97</v>
      </c>
      <c r="E32" s="17">
        <v>0.77</v>
      </c>
      <c r="F32" s="107">
        <v>0.109</v>
      </c>
      <c r="G32" s="108"/>
      <c r="H32" s="107">
        <v>0.0206</v>
      </c>
      <c r="I32" s="109"/>
      <c r="J32" s="108"/>
      <c r="K32" s="17">
        <v>0.0068</v>
      </c>
      <c r="L32" s="17">
        <v>0.0097</v>
      </c>
      <c r="M32" s="17">
        <v>3.94</v>
      </c>
      <c r="N32" s="17">
        <v>0.163</v>
      </c>
      <c r="O32" s="17">
        <v>0.7246</v>
      </c>
      <c r="P32" s="29">
        <v>33.6</v>
      </c>
      <c r="Q32" s="28">
        <v>8025</v>
      </c>
      <c r="R32" s="10"/>
      <c r="S32" s="11"/>
      <c r="T32" s="29">
        <v>49.72</v>
      </c>
      <c r="U32" s="10">
        <v>-23</v>
      </c>
      <c r="V32" s="11"/>
      <c r="W32" s="21"/>
      <c r="X32" s="12"/>
      <c r="Y32" s="17"/>
      <c r="AA32" s="14">
        <f t="shared" si="1"/>
        <v>100.00009999999997</v>
      </c>
      <c r="AB32" s="15" t="s">
        <v>109</v>
      </c>
    </row>
    <row r="33" spans="2:28" s="13" customFormat="1" ht="12.75">
      <c r="B33" s="16">
        <v>21</v>
      </c>
      <c r="C33" s="17"/>
      <c r="D33" s="17"/>
      <c r="E33" s="17"/>
      <c r="F33" s="107"/>
      <c r="G33" s="108"/>
      <c r="H33" s="107"/>
      <c r="I33" s="109"/>
      <c r="J33" s="108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1"/>
        <v>0</v>
      </c>
      <c r="AB33" s="15" t="str">
        <f aca="true" t="shared" si="2" ref="AB33:AB41">IF(AA33=100,"ОК"," ")</f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1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1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1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07"/>
      <c r="G37" s="108"/>
      <c r="H37" s="107"/>
      <c r="I37" s="109"/>
      <c r="J37" s="108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1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1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94.175</v>
      </c>
      <c r="D39" s="17">
        <v>3.26</v>
      </c>
      <c r="E39" s="17">
        <v>1.01</v>
      </c>
      <c r="F39" s="107">
        <v>0.304</v>
      </c>
      <c r="G39" s="108"/>
      <c r="H39" s="107">
        <v>0.0537</v>
      </c>
      <c r="I39" s="109"/>
      <c r="J39" s="108"/>
      <c r="K39" s="17">
        <v>0.0271</v>
      </c>
      <c r="L39" s="17">
        <v>0.0042</v>
      </c>
      <c r="M39" s="17">
        <v>0.94</v>
      </c>
      <c r="N39" s="17">
        <v>0.226</v>
      </c>
      <c r="O39" s="17">
        <v>0.7139</v>
      </c>
      <c r="P39" s="29">
        <v>34.74</v>
      </c>
      <c r="Q39" s="28">
        <v>8298</v>
      </c>
      <c r="R39" s="10"/>
      <c r="S39" s="11"/>
      <c r="T39" s="11">
        <v>49.99</v>
      </c>
      <c r="U39" s="11">
        <v>-22.7</v>
      </c>
      <c r="V39" s="11"/>
      <c r="W39" s="22"/>
      <c r="X39" s="12"/>
      <c r="Y39" s="17"/>
      <c r="AA39" s="14">
        <f t="shared" si="1"/>
        <v>100.00000000000001</v>
      </c>
      <c r="AB39" s="15" t="str">
        <f t="shared" si="2"/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1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1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07"/>
      <c r="G42" s="108"/>
      <c r="H42" s="107"/>
      <c r="I42" s="109"/>
      <c r="J42" s="108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1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1"/>
        <v>0</v>
      </c>
      <c r="AB43" s="15" t="str">
        <f>IF(AA43=100,"ОК"," ")</f>
        <v> </v>
      </c>
    </row>
    <row r="44" spans="2:29" ht="23.25" customHeight="1">
      <c r="B44" s="71" t="s">
        <v>55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62">
    <mergeCell ref="F25:G25"/>
    <mergeCell ref="H25:J25"/>
    <mergeCell ref="F32:G32"/>
    <mergeCell ref="H32:J32"/>
    <mergeCell ref="F24:G24"/>
    <mergeCell ref="H24:J24"/>
    <mergeCell ref="F37:G37"/>
    <mergeCell ref="H37:J37"/>
    <mergeCell ref="F28:G28"/>
    <mergeCell ref="H28:J28"/>
    <mergeCell ref="F26:G26"/>
    <mergeCell ref="H26:J26"/>
    <mergeCell ref="F19:G19"/>
    <mergeCell ref="H19:J19"/>
    <mergeCell ref="F42:G42"/>
    <mergeCell ref="H42:J42"/>
    <mergeCell ref="F29:G29"/>
    <mergeCell ref="H29:J29"/>
    <mergeCell ref="F33:G33"/>
    <mergeCell ref="H33:J33"/>
    <mergeCell ref="F39:G39"/>
    <mergeCell ref="H39:J39"/>
    <mergeCell ref="I10:I12"/>
    <mergeCell ref="J10:J12"/>
    <mergeCell ref="F22:G22"/>
    <mergeCell ref="H22:J22"/>
    <mergeCell ref="O10:O12"/>
    <mergeCell ref="P10:P12"/>
    <mergeCell ref="F14:G14"/>
    <mergeCell ref="H14:J14"/>
    <mergeCell ref="F18:G18"/>
    <mergeCell ref="H18:J18"/>
    <mergeCell ref="Y9:Y12"/>
    <mergeCell ref="C10:C12"/>
    <mergeCell ref="D10:D12"/>
    <mergeCell ref="V9:V12"/>
    <mergeCell ref="W9:W12"/>
    <mergeCell ref="F16:G16"/>
    <mergeCell ref="H16:J16"/>
    <mergeCell ref="O9:T9"/>
    <mergeCell ref="U9:U12"/>
    <mergeCell ref="Q10:Q12"/>
    <mergeCell ref="W2:Y2"/>
    <mergeCell ref="C6:AA6"/>
    <mergeCell ref="B7:Y7"/>
    <mergeCell ref="B8:Y8"/>
    <mergeCell ref="B9:B12"/>
    <mergeCell ref="C9:N9"/>
    <mergeCell ref="E10:E12"/>
    <mergeCell ref="F10:F12"/>
    <mergeCell ref="G10:G12"/>
    <mergeCell ref="H10:H12"/>
    <mergeCell ref="B44:X44"/>
    <mergeCell ref="C45:X45"/>
    <mergeCell ref="K10:K12"/>
    <mergeCell ref="L10:L12"/>
    <mergeCell ref="M10:M12"/>
    <mergeCell ref="N10:N12"/>
    <mergeCell ref="S10:S12"/>
    <mergeCell ref="T10:T12"/>
    <mergeCell ref="X9:X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1">
      <selection activeCell="U34" sqref="U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29"/>
      <c r="U13" s="70">
        <v>-9.9</v>
      </c>
      <c r="V13" s="11"/>
      <c r="W13" s="22" t="s">
        <v>43</v>
      </c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0">
        <v>-7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1"/>
      <c r="V15" s="11"/>
      <c r="W15" s="63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0">
        <v>8.3</v>
      </c>
      <c r="V16" s="11"/>
      <c r="W16" s="63"/>
      <c r="X16" s="11"/>
      <c r="Y16" s="11"/>
      <c r="AA16" s="14">
        <f t="shared" si="0"/>
        <v>0</v>
      </c>
      <c r="AB16" s="15" t="str">
        <f aca="true" t="shared" si="1" ref="AB16:AB23">IF(AA16=100,"ОК"," ")</f>
        <v> </v>
      </c>
    </row>
    <row r="17" spans="2:28" s="13" customFormat="1" ht="12.75">
      <c r="B17" s="9">
        <v>5</v>
      </c>
      <c r="C17" s="17">
        <v>92.2351</v>
      </c>
      <c r="D17" s="17">
        <v>4.1331</v>
      </c>
      <c r="E17" s="17">
        <v>0.9997</v>
      </c>
      <c r="F17" s="17">
        <v>0.1329</v>
      </c>
      <c r="G17" s="17">
        <v>0.2249</v>
      </c>
      <c r="H17" s="17">
        <v>0.0121</v>
      </c>
      <c r="I17" s="17">
        <v>0.0681</v>
      </c>
      <c r="J17" s="17">
        <v>0.0566</v>
      </c>
      <c r="K17" s="17">
        <v>0.1881</v>
      </c>
      <c r="L17" s="17">
        <v>0.0155</v>
      </c>
      <c r="M17" s="17">
        <v>1.613</v>
      </c>
      <c r="N17" s="17">
        <v>0.3209</v>
      </c>
      <c r="O17" s="17">
        <v>0.7311</v>
      </c>
      <c r="P17" s="29">
        <v>35.04</v>
      </c>
      <c r="Q17" s="28">
        <v>8369</v>
      </c>
      <c r="R17" s="10">
        <v>38.8</v>
      </c>
      <c r="S17" s="11">
        <v>9267</v>
      </c>
      <c r="T17" s="29">
        <v>49.8</v>
      </c>
      <c r="U17" s="11">
        <v>11.8</v>
      </c>
      <c r="V17" s="11"/>
      <c r="W17" s="22"/>
      <c r="X17" s="11"/>
      <c r="Y17" s="11"/>
      <c r="AA17" s="14">
        <f t="shared" si="0"/>
        <v>100.00000000000003</v>
      </c>
      <c r="AB17" s="15" t="str">
        <f t="shared" si="1"/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>
        <v>10.9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1">
        <v>7.4</v>
      </c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>
        <v>7.4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1"/>
      <c r="V21" s="11"/>
      <c r="W21" s="63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0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>
        <v>11.3</v>
      </c>
      <c r="V23" s="11"/>
      <c r="W23" s="64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>
        <v>10.9</v>
      </c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>
        <v>9.3</v>
      </c>
      <c r="V25" s="11"/>
      <c r="W25" s="63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>
        <v>8.8</v>
      </c>
      <c r="V26" s="11"/>
      <c r="W26" s="64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>
        <v>8.3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64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>
        <v>92.2632</v>
      </c>
      <c r="D31" s="17">
        <v>4.1007</v>
      </c>
      <c r="E31" s="17">
        <v>0.9932</v>
      </c>
      <c r="F31" s="17">
        <v>0.131</v>
      </c>
      <c r="G31" s="17">
        <v>0.2202</v>
      </c>
      <c r="H31" s="17">
        <v>0.0129</v>
      </c>
      <c r="I31" s="17">
        <v>0.0672</v>
      </c>
      <c r="J31" s="17">
        <v>0.054</v>
      </c>
      <c r="K31" s="17">
        <v>0.2042</v>
      </c>
      <c r="L31" s="17">
        <v>0.0147</v>
      </c>
      <c r="M31" s="17">
        <v>1.6212</v>
      </c>
      <c r="N31" s="17">
        <v>0.3175</v>
      </c>
      <c r="O31" s="17">
        <v>0.7311</v>
      </c>
      <c r="P31" s="29">
        <v>35.04</v>
      </c>
      <c r="Q31" s="28">
        <v>8369</v>
      </c>
      <c r="R31" s="29">
        <v>38.8</v>
      </c>
      <c r="S31" s="11">
        <v>9267</v>
      </c>
      <c r="T31" s="29">
        <v>49.79</v>
      </c>
      <c r="U31" s="11"/>
      <c r="V31" s="11"/>
      <c r="W31" s="12"/>
      <c r="X31" s="11"/>
      <c r="Y31" s="17"/>
      <c r="AA31" s="14">
        <f t="shared" si="0"/>
        <v>100.00000000000001</v>
      </c>
      <c r="AB31" s="15" t="str">
        <f t="shared" si="2"/>
        <v>ОК</v>
      </c>
    </row>
    <row r="32" spans="2:28" s="13" customFormat="1" ht="12.75">
      <c r="B32" s="16">
        <v>20</v>
      </c>
      <c r="C32" s="17">
        <v>92.6183</v>
      </c>
      <c r="D32" s="17">
        <v>3.8737</v>
      </c>
      <c r="E32" s="17">
        <v>0.9542</v>
      </c>
      <c r="F32" s="17">
        <v>0.1276</v>
      </c>
      <c r="G32" s="17">
        <v>0.2117</v>
      </c>
      <c r="H32" s="17">
        <v>0.0044</v>
      </c>
      <c r="I32" s="17">
        <v>0.0644</v>
      </c>
      <c r="J32" s="17">
        <v>0.0527</v>
      </c>
      <c r="K32" s="17">
        <v>0.1785</v>
      </c>
      <c r="L32" s="17">
        <v>0.0147</v>
      </c>
      <c r="M32" s="17">
        <v>1.6006</v>
      </c>
      <c r="N32" s="17">
        <v>0.2992</v>
      </c>
      <c r="O32" s="17">
        <v>0.7278</v>
      </c>
      <c r="P32" s="29">
        <v>34.92</v>
      </c>
      <c r="Q32" s="28">
        <v>8341</v>
      </c>
      <c r="R32" s="29">
        <v>38.67</v>
      </c>
      <c r="S32" s="11">
        <v>9236</v>
      </c>
      <c r="T32" s="29">
        <v>49.74</v>
      </c>
      <c r="U32" s="11"/>
      <c r="V32" s="11"/>
      <c r="W32" s="22"/>
      <c r="X32" s="11"/>
      <c r="Y32" s="17"/>
      <c r="AA32" s="14">
        <f t="shared" si="0"/>
        <v>100.00000000000001</v>
      </c>
      <c r="AB32" s="15" t="str">
        <f t="shared" si="2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22" t="s">
        <v>43</v>
      </c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/>
      <c r="V35" s="11"/>
      <c r="W35" s="64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63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>
        <v>3.1</v>
      </c>
      <c r="V37" s="11"/>
      <c r="W37" s="64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>
        <v>88.3889</v>
      </c>
      <c r="D38" s="17">
        <v>3.0859</v>
      </c>
      <c r="E38" s="17">
        <v>1.4096</v>
      </c>
      <c r="F38" s="17">
        <v>0.2391</v>
      </c>
      <c r="G38" s="17">
        <v>0.3714</v>
      </c>
      <c r="H38" s="17">
        <v>0.0004</v>
      </c>
      <c r="I38" s="17">
        <v>0.106</v>
      </c>
      <c r="J38" s="17">
        <v>0.095</v>
      </c>
      <c r="K38" s="17">
        <v>0.1313</v>
      </c>
      <c r="L38" s="17">
        <v>0.025</v>
      </c>
      <c r="M38" s="17">
        <v>3.5705</v>
      </c>
      <c r="N38" s="17">
        <v>2.5769</v>
      </c>
      <c r="O38" s="17">
        <v>0.7702</v>
      </c>
      <c r="P38" s="29">
        <v>33.76</v>
      </c>
      <c r="Q38" s="28">
        <v>8064</v>
      </c>
      <c r="R38" s="29">
        <v>37.37</v>
      </c>
      <c r="S38" s="11">
        <v>8926</v>
      </c>
      <c r="T38" s="29">
        <v>46.73</v>
      </c>
      <c r="U38" s="11">
        <v>3.8</v>
      </c>
      <c r="V38" s="11"/>
      <c r="W38" s="64"/>
      <c r="X38" s="11"/>
      <c r="Y38" s="17"/>
      <c r="AA38" s="14">
        <f t="shared" si="0"/>
        <v>99.99999999999997</v>
      </c>
      <c r="AB38" s="15" t="str">
        <f t="shared" si="2"/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>
        <v>1.7</v>
      </c>
      <c r="V39" s="11"/>
      <c r="W39" s="1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>
        <v>92.2665</v>
      </c>
      <c r="D40" s="17">
        <v>4.1111</v>
      </c>
      <c r="E40" s="17">
        <v>1.0051</v>
      </c>
      <c r="F40" s="17">
        <v>0.1263</v>
      </c>
      <c r="G40" s="17">
        <v>0.2105</v>
      </c>
      <c r="H40" s="17">
        <v>0.0101</v>
      </c>
      <c r="I40" s="17">
        <v>0.0679</v>
      </c>
      <c r="J40" s="17">
        <v>0.0527</v>
      </c>
      <c r="K40" s="17">
        <v>0.1093</v>
      </c>
      <c r="L40" s="17">
        <v>0.0129</v>
      </c>
      <c r="M40" s="17">
        <v>1.6119</v>
      </c>
      <c r="N40" s="17">
        <v>0.4157</v>
      </c>
      <c r="O40" s="17">
        <v>0.7293</v>
      </c>
      <c r="P40" s="29">
        <v>34.88</v>
      </c>
      <c r="Q40" s="28">
        <v>8331</v>
      </c>
      <c r="R40" s="29">
        <v>38.63</v>
      </c>
      <c r="S40" s="11">
        <v>9227</v>
      </c>
      <c r="T40" s="29">
        <v>49.64</v>
      </c>
      <c r="U40" s="11">
        <v>4.5</v>
      </c>
      <c r="V40" s="11"/>
      <c r="W40" s="22"/>
      <c r="X40" s="12"/>
      <c r="Y40" s="17"/>
      <c r="AA40" s="14">
        <f t="shared" si="0"/>
        <v>100</v>
      </c>
      <c r="AB40" s="15" t="str">
        <f t="shared" si="2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>
        <v>2.7</v>
      </c>
      <c r="V41" s="11"/>
      <c r="W41" s="63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64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1"/>
      <c r="V43" s="11"/>
      <c r="W43" s="64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F10:F12"/>
    <mergeCell ref="I10:I12"/>
    <mergeCell ref="J10:J12"/>
    <mergeCell ref="R10:R12"/>
    <mergeCell ref="B44:X44"/>
    <mergeCell ref="C45:X45"/>
    <mergeCell ref="K10:K12"/>
    <mergeCell ref="L10:L12"/>
    <mergeCell ref="M10:M12"/>
    <mergeCell ref="N10:N12"/>
    <mergeCell ref="T10:T12"/>
    <mergeCell ref="V9:V12"/>
    <mergeCell ref="O9:T9"/>
    <mergeCell ref="U9:U12"/>
    <mergeCell ref="H10:H12"/>
    <mergeCell ref="Q10:Q12"/>
    <mergeCell ref="Y9:Y12"/>
    <mergeCell ref="C10:C12"/>
    <mergeCell ref="X9:X12"/>
    <mergeCell ref="E10:E12"/>
    <mergeCell ref="W9:W12"/>
    <mergeCell ref="G10:G12"/>
    <mergeCell ref="D10:D12"/>
    <mergeCell ref="S10:S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1">
      <selection activeCell="AB35" sqref="AB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2.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>
        <v>92.4385</v>
      </c>
      <c r="D13" s="17">
        <v>4.0422</v>
      </c>
      <c r="E13" s="17">
        <v>0.9913</v>
      </c>
      <c r="F13" s="17">
        <v>0.1305</v>
      </c>
      <c r="G13" s="17">
        <v>0.2153</v>
      </c>
      <c r="H13" s="17">
        <v>0.0059</v>
      </c>
      <c r="I13" s="17">
        <v>0.0632</v>
      </c>
      <c r="J13" s="17">
        <v>0.0508</v>
      </c>
      <c r="K13" s="17">
        <v>0.1651</v>
      </c>
      <c r="L13" s="17">
        <v>0.0141</v>
      </c>
      <c r="M13" s="17">
        <v>1.5699</v>
      </c>
      <c r="N13" s="17">
        <v>0.3132</v>
      </c>
      <c r="O13" s="17">
        <v>0.7289</v>
      </c>
      <c r="P13" s="29">
        <v>34.97</v>
      </c>
      <c r="Q13" s="28">
        <v>8353</v>
      </c>
      <c r="R13" s="29">
        <v>38.72</v>
      </c>
      <c r="S13" s="11">
        <v>9248</v>
      </c>
      <c r="T13" s="11">
        <v>49.78</v>
      </c>
      <c r="U13" s="11"/>
      <c r="V13" s="11"/>
      <c r="W13" s="62"/>
      <c r="X13" s="11"/>
      <c r="Y13" s="11"/>
      <c r="AA13" s="14">
        <f>SUM(C13:N13)</f>
        <v>99.99999999999997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0">
        <v>-3</v>
      </c>
      <c r="V16" s="11"/>
      <c r="W16" s="31" t="s">
        <v>43</v>
      </c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92.4401</v>
      </c>
      <c r="D17" s="17">
        <v>4.0378</v>
      </c>
      <c r="E17" s="17">
        <v>0.9883</v>
      </c>
      <c r="F17" s="17">
        <v>0.1303</v>
      </c>
      <c r="G17" s="17">
        <v>0.2161</v>
      </c>
      <c r="H17" s="17">
        <v>0.0063</v>
      </c>
      <c r="I17" s="17">
        <v>0.0633</v>
      </c>
      <c r="J17" s="17">
        <v>0.0525</v>
      </c>
      <c r="K17" s="17">
        <v>0.1753</v>
      </c>
      <c r="L17" s="17">
        <v>0.0143</v>
      </c>
      <c r="M17" s="17">
        <v>1.5697</v>
      </c>
      <c r="N17" s="17">
        <v>0.306</v>
      </c>
      <c r="O17" s="17">
        <v>0.7291</v>
      </c>
      <c r="P17" s="29">
        <v>34.99</v>
      </c>
      <c r="Q17" s="28">
        <v>8357</v>
      </c>
      <c r="R17" s="29">
        <v>38.74</v>
      </c>
      <c r="S17" s="11">
        <v>9253</v>
      </c>
      <c r="T17" s="11">
        <v>49.79</v>
      </c>
      <c r="U17" s="11"/>
      <c r="V17" s="11"/>
      <c r="W17" s="22"/>
      <c r="X17" s="11"/>
      <c r="Y17" s="11"/>
      <c r="AA17" s="14">
        <f t="shared" si="0"/>
        <v>99.99999999999999</v>
      </c>
      <c r="AB17" s="15" t="str">
        <f aca="true" t="shared" si="1" ref="AB17:AB36"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>
        <v>7.7</v>
      </c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/>
      <c r="V25" s="11"/>
      <c r="W25" s="62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92.4382</v>
      </c>
      <c r="D26" s="17">
        <v>4.0638</v>
      </c>
      <c r="E26" s="17">
        <v>0.9904</v>
      </c>
      <c r="F26" s="17">
        <v>0.1303</v>
      </c>
      <c r="G26" s="17">
        <v>0.2163</v>
      </c>
      <c r="H26" s="17">
        <v>0.0119</v>
      </c>
      <c r="I26" s="17">
        <v>0.0635</v>
      </c>
      <c r="J26" s="17">
        <v>0.0512</v>
      </c>
      <c r="K26" s="17">
        <v>0.1481</v>
      </c>
      <c r="L26" s="17">
        <v>0.014</v>
      </c>
      <c r="M26" s="17">
        <v>1.5683</v>
      </c>
      <c r="N26" s="17">
        <v>0.304</v>
      </c>
      <c r="O26" s="17">
        <v>0.7285</v>
      </c>
      <c r="P26" s="29">
        <v>34.97</v>
      </c>
      <c r="Q26" s="28">
        <v>8352</v>
      </c>
      <c r="R26" s="29">
        <v>38.72</v>
      </c>
      <c r="S26" s="11">
        <v>9248</v>
      </c>
      <c r="T26" s="11">
        <v>49.78</v>
      </c>
      <c r="U26" s="11"/>
      <c r="V26" s="11"/>
      <c r="W26" s="22"/>
      <c r="X26" s="11"/>
      <c r="Y26" s="11"/>
      <c r="AA26" s="14">
        <f t="shared" si="0"/>
        <v>99.99999999999999</v>
      </c>
      <c r="AB26" s="15" t="str">
        <f t="shared" si="1"/>
        <v>ОК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>
        <v>6.5</v>
      </c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>
        <v>92.8625</v>
      </c>
      <c r="D32" s="17">
        <v>3.809</v>
      </c>
      <c r="E32" s="17">
        <v>0.9327</v>
      </c>
      <c r="F32" s="17">
        <v>0.1231</v>
      </c>
      <c r="G32" s="17">
        <v>0.1986</v>
      </c>
      <c r="H32" s="17">
        <v>0.0076</v>
      </c>
      <c r="I32" s="17">
        <v>0.0581</v>
      </c>
      <c r="J32" s="17">
        <v>0.0472</v>
      </c>
      <c r="K32" s="17">
        <v>0.1427</v>
      </c>
      <c r="L32" s="17">
        <v>0.0133</v>
      </c>
      <c r="M32" s="17">
        <v>1.5245</v>
      </c>
      <c r="N32" s="17">
        <v>0.2807</v>
      </c>
      <c r="O32" s="17">
        <v>0.725</v>
      </c>
      <c r="P32" s="29">
        <v>34.85</v>
      </c>
      <c r="Q32" s="28">
        <v>8324</v>
      </c>
      <c r="R32" s="29">
        <v>38.6</v>
      </c>
      <c r="S32" s="11">
        <v>9220</v>
      </c>
      <c r="T32" s="11">
        <v>49.75</v>
      </c>
      <c r="U32" s="11"/>
      <c r="V32" s="11"/>
      <c r="W32" s="22"/>
      <c r="X32" s="11"/>
      <c r="Y32" s="17"/>
      <c r="AA32" s="14">
        <f t="shared" si="0"/>
        <v>99.99999999999999</v>
      </c>
      <c r="AB32" s="15" t="str">
        <f t="shared" si="1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>
        <v>1.9</v>
      </c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94.3347</v>
      </c>
      <c r="D38" s="17">
        <v>2.8302</v>
      </c>
      <c r="E38" s="17">
        <v>0.8574</v>
      </c>
      <c r="F38" s="17">
        <v>0.129</v>
      </c>
      <c r="G38" s="17">
        <v>0.1639</v>
      </c>
      <c r="H38" s="17">
        <v>0.0006</v>
      </c>
      <c r="I38" s="17">
        <v>0.0412</v>
      </c>
      <c r="J38" s="17">
        <v>0.0316</v>
      </c>
      <c r="K38" s="17">
        <v>0.0533</v>
      </c>
      <c r="L38" s="17">
        <v>0.0107</v>
      </c>
      <c r="M38" s="17">
        <v>1.2555</v>
      </c>
      <c r="N38" s="17">
        <v>0.2919</v>
      </c>
      <c r="O38" s="17">
        <v>0.713</v>
      </c>
      <c r="P38" s="29">
        <v>34.47</v>
      </c>
      <c r="Q38" s="28">
        <v>8233</v>
      </c>
      <c r="R38" s="29">
        <v>38.19</v>
      </c>
      <c r="S38" s="11">
        <v>9122</v>
      </c>
      <c r="T38" s="29">
        <v>49.63</v>
      </c>
      <c r="U38" s="11"/>
      <c r="V38" s="11"/>
      <c r="W38" s="22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2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F10:F12"/>
    <mergeCell ref="I10:I12"/>
    <mergeCell ref="H10:H12"/>
    <mergeCell ref="Q10:Q12"/>
    <mergeCell ref="B44:X44"/>
    <mergeCell ref="C45:X45"/>
    <mergeCell ref="K10:K12"/>
    <mergeCell ref="L10:L12"/>
    <mergeCell ref="M10:M12"/>
    <mergeCell ref="N10:N12"/>
    <mergeCell ref="D10:D12"/>
    <mergeCell ref="S10:S12"/>
    <mergeCell ref="O9:T9"/>
    <mergeCell ref="U9:U12"/>
    <mergeCell ref="X9:X12"/>
    <mergeCell ref="E10:E12"/>
    <mergeCell ref="Y9:Y12"/>
    <mergeCell ref="C10:C12"/>
    <mergeCell ref="T10:T12"/>
    <mergeCell ref="V9:V12"/>
    <mergeCell ref="W9:W12"/>
    <mergeCell ref="G10:G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1">
      <selection activeCell="AE34" sqref="AE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>
        <v>92.1404</v>
      </c>
      <c r="D13" s="17">
        <v>4.1684</v>
      </c>
      <c r="E13" s="17">
        <v>1.0349</v>
      </c>
      <c r="F13" s="17">
        <v>0.1365</v>
      </c>
      <c r="G13" s="17">
        <v>0.2268</v>
      </c>
      <c r="H13" s="17">
        <v>0.0051</v>
      </c>
      <c r="I13" s="17">
        <v>0.0661</v>
      </c>
      <c r="J13" s="17">
        <v>0.0529</v>
      </c>
      <c r="K13" s="17">
        <v>0.1515</v>
      </c>
      <c r="L13" s="17">
        <v>0.0146</v>
      </c>
      <c r="M13" s="17">
        <v>1.6284</v>
      </c>
      <c r="N13" s="17">
        <v>0.3744</v>
      </c>
      <c r="O13" s="17">
        <v>0.7311</v>
      </c>
      <c r="P13" s="29">
        <v>34.99</v>
      </c>
      <c r="Q13" s="28">
        <v>8357</v>
      </c>
      <c r="R13" s="10">
        <v>38.74</v>
      </c>
      <c r="S13" s="11">
        <v>9253</v>
      </c>
      <c r="T13" s="29">
        <v>49.72</v>
      </c>
      <c r="U13" s="11"/>
      <c r="V13" s="11"/>
      <c r="W13" s="62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>
        <v>-1.2</v>
      </c>
      <c r="V17" s="11"/>
      <c r="W17" s="22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>
        <v>92.0657</v>
      </c>
      <c r="D19" s="17">
        <v>3.9409</v>
      </c>
      <c r="E19" s="17">
        <v>1.0243</v>
      </c>
      <c r="F19" s="17">
        <v>0.1365</v>
      </c>
      <c r="G19" s="17">
        <v>0.2288</v>
      </c>
      <c r="H19" s="17">
        <v>0.006</v>
      </c>
      <c r="I19" s="17">
        <v>0.0656</v>
      </c>
      <c r="J19" s="17">
        <v>0.0534</v>
      </c>
      <c r="K19" s="17">
        <v>0.1351</v>
      </c>
      <c r="L19" s="17">
        <v>0.0141</v>
      </c>
      <c r="M19" s="17">
        <v>1.7682</v>
      </c>
      <c r="N19" s="17">
        <v>0.5614</v>
      </c>
      <c r="O19" s="17">
        <v>0.7321</v>
      </c>
      <c r="P19" s="29">
        <v>34.8</v>
      </c>
      <c r="Q19" s="28">
        <v>8312</v>
      </c>
      <c r="R19" s="29">
        <v>38.53</v>
      </c>
      <c r="S19" s="11">
        <v>8203</v>
      </c>
      <c r="T19" s="11">
        <v>49.42</v>
      </c>
      <c r="U19" s="11"/>
      <c r="V19" s="11"/>
      <c r="W19" s="22"/>
      <c r="X19" s="11"/>
      <c r="Y19" s="11"/>
      <c r="AA19" s="14">
        <f t="shared" si="0"/>
        <v>100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>
        <v>6.2</v>
      </c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>
        <v>5.7</v>
      </c>
      <c r="V31" s="11"/>
      <c r="W31" s="22" t="s">
        <v>43</v>
      </c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2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2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>
        <v>5.2</v>
      </c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AD29" sqref="AD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2.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>
        <v>92.2169</v>
      </c>
      <c r="D13" s="17">
        <v>3.2772</v>
      </c>
      <c r="E13" s="17">
        <v>0.615</v>
      </c>
      <c r="F13" s="17">
        <v>0.057</v>
      </c>
      <c r="G13" s="17">
        <v>0.0886</v>
      </c>
      <c r="H13" s="17">
        <v>0.0034</v>
      </c>
      <c r="I13" s="17">
        <v>0.0186</v>
      </c>
      <c r="J13" s="17">
        <v>0.0147</v>
      </c>
      <c r="K13" s="17">
        <v>0.0227</v>
      </c>
      <c r="L13" s="17">
        <v>0.0054</v>
      </c>
      <c r="M13" s="17">
        <v>3.5767</v>
      </c>
      <c r="N13" s="17">
        <v>0.1038</v>
      </c>
      <c r="O13" s="17">
        <v>0.7178</v>
      </c>
      <c r="P13" s="29">
        <v>33.55</v>
      </c>
      <c r="Q13" s="28">
        <v>8013</v>
      </c>
      <c r="R13" s="29">
        <v>37.18</v>
      </c>
      <c r="S13" s="11">
        <v>8880</v>
      </c>
      <c r="T13" s="11">
        <v>48.16</v>
      </c>
      <c r="U13" s="11"/>
      <c r="V13" s="11"/>
      <c r="W13" s="62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>
        <v>0.6</v>
      </c>
      <c r="V17" s="11"/>
      <c r="W17" s="22"/>
      <c r="X17" s="11"/>
      <c r="Y17" s="11"/>
      <c r="AA17" s="14">
        <f t="shared" si="0"/>
        <v>0</v>
      </c>
      <c r="AB17" s="15" t="str">
        <f aca="true" t="shared" si="1" ref="AB17:AB36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92.2389</v>
      </c>
      <c r="D19" s="17">
        <v>3.4044</v>
      </c>
      <c r="E19" s="17">
        <v>0.6703</v>
      </c>
      <c r="F19" s="17">
        <v>0.0668</v>
      </c>
      <c r="G19" s="17">
        <v>0.1043</v>
      </c>
      <c r="H19" s="17">
        <v>0.0017</v>
      </c>
      <c r="I19" s="17">
        <v>0.0231</v>
      </c>
      <c r="J19" s="17">
        <v>0.0185</v>
      </c>
      <c r="K19" s="17">
        <v>0.0216</v>
      </c>
      <c r="L19" s="17">
        <v>0.0062</v>
      </c>
      <c r="M19" s="17">
        <v>3.3159</v>
      </c>
      <c r="N19" s="17">
        <v>0.1283</v>
      </c>
      <c r="O19" s="17">
        <v>0.7187</v>
      </c>
      <c r="P19" s="29">
        <v>33.72</v>
      </c>
      <c r="Q19" s="28">
        <v>8054</v>
      </c>
      <c r="R19" s="29">
        <v>37.36</v>
      </c>
      <c r="S19" s="11">
        <v>8923</v>
      </c>
      <c r="T19" s="11">
        <v>48.36</v>
      </c>
      <c r="U19" s="11"/>
      <c r="V19" s="11"/>
      <c r="W19" s="22"/>
      <c r="X19" s="11"/>
      <c r="Y19" s="11"/>
      <c r="AA19" s="14">
        <f t="shared" si="0"/>
        <v>100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>
        <v>6.8</v>
      </c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92.4382</v>
      </c>
      <c r="D26" s="17">
        <v>4.0638</v>
      </c>
      <c r="E26" s="17">
        <v>0.9904</v>
      </c>
      <c r="F26" s="17">
        <v>0.1303</v>
      </c>
      <c r="G26" s="17">
        <v>0.2163</v>
      </c>
      <c r="H26" s="17">
        <v>0.0119</v>
      </c>
      <c r="I26" s="17">
        <v>0.0635</v>
      </c>
      <c r="J26" s="17">
        <v>0.0512</v>
      </c>
      <c r="K26" s="17">
        <v>0.1481</v>
      </c>
      <c r="L26" s="17">
        <v>0.014</v>
      </c>
      <c r="M26" s="17">
        <v>1.5683</v>
      </c>
      <c r="N26" s="17">
        <v>0.304</v>
      </c>
      <c r="O26" s="17">
        <v>0.7285</v>
      </c>
      <c r="P26" s="29">
        <v>34.97</v>
      </c>
      <c r="Q26" s="28">
        <v>8352</v>
      </c>
      <c r="R26" s="10">
        <v>38.72</v>
      </c>
      <c r="S26" s="11">
        <v>9248</v>
      </c>
      <c r="T26" s="11">
        <v>49.78</v>
      </c>
      <c r="U26" s="10"/>
      <c r="V26" s="11"/>
      <c r="W26" s="22"/>
      <c r="X26" s="11"/>
      <c r="Y26" s="11"/>
      <c r="AA26" s="14">
        <f t="shared" si="0"/>
        <v>99.99999999999999</v>
      </c>
      <c r="AB26" s="15" t="str">
        <f t="shared" si="1"/>
        <v>ОК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>
        <v>5.2</v>
      </c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>
        <v>92.437</v>
      </c>
      <c r="D32" s="17">
        <v>3.6166</v>
      </c>
      <c r="E32" s="17">
        <v>0.7765</v>
      </c>
      <c r="F32" s="17">
        <v>0.0887</v>
      </c>
      <c r="G32" s="17">
        <v>0.1385</v>
      </c>
      <c r="H32" s="17">
        <v>0.0018</v>
      </c>
      <c r="I32" s="17">
        <v>0.0356</v>
      </c>
      <c r="J32" s="17">
        <v>0.0277</v>
      </c>
      <c r="K32" s="17">
        <v>0.0369</v>
      </c>
      <c r="L32" s="17">
        <v>0.0084</v>
      </c>
      <c r="M32" s="17">
        <v>2.6485</v>
      </c>
      <c r="N32" s="17">
        <v>0.1838</v>
      </c>
      <c r="O32" s="17">
        <v>0.7205</v>
      </c>
      <c r="P32" s="29">
        <v>34.12</v>
      </c>
      <c r="Q32" s="28">
        <v>8150</v>
      </c>
      <c r="R32" s="10">
        <v>37.8</v>
      </c>
      <c r="S32" s="11">
        <v>9028</v>
      </c>
      <c r="T32" s="11">
        <v>48.87</v>
      </c>
      <c r="U32" s="11"/>
      <c r="V32" s="11"/>
      <c r="W32" s="22"/>
      <c r="X32" s="11"/>
      <c r="Y32" s="17"/>
      <c r="AA32" s="14">
        <f t="shared" si="0"/>
        <v>100</v>
      </c>
      <c r="AB32" s="15" t="str">
        <f t="shared" si="1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0"/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2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>
        <v>1.9</v>
      </c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94.3347</v>
      </c>
      <c r="D38" s="17">
        <v>2.8302</v>
      </c>
      <c r="E38" s="17">
        <v>0.8574</v>
      </c>
      <c r="F38" s="17">
        <v>0.129</v>
      </c>
      <c r="G38" s="17">
        <v>0.1639</v>
      </c>
      <c r="H38" s="17">
        <v>0.0006</v>
      </c>
      <c r="I38" s="17">
        <v>0.0412</v>
      </c>
      <c r="J38" s="17">
        <v>0.0316</v>
      </c>
      <c r="K38" s="17">
        <v>0.0533</v>
      </c>
      <c r="L38" s="17">
        <v>0.0107</v>
      </c>
      <c r="M38" s="17">
        <v>1.2555</v>
      </c>
      <c r="N38" s="17">
        <v>0.2919</v>
      </c>
      <c r="O38" s="17">
        <v>0.713</v>
      </c>
      <c r="P38" s="29">
        <v>34.47</v>
      </c>
      <c r="Q38" s="28">
        <v>8233</v>
      </c>
      <c r="R38" s="10">
        <v>38.19</v>
      </c>
      <c r="S38" s="11">
        <v>9122</v>
      </c>
      <c r="T38" s="11">
        <v>49.63</v>
      </c>
      <c r="U38" s="11"/>
      <c r="V38" s="11"/>
      <c r="W38" s="22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 t="s">
        <v>43</v>
      </c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2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F10:F12"/>
    <mergeCell ref="I10:I12"/>
    <mergeCell ref="J10:J12"/>
    <mergeCell ref="R10:R12"/>
    <mergeCell ref="B44:X44"/>
    <mergeCell ref="C45:X45"/>
    <mergeCell ref="K10:K12"/>
    <mergeCell ref="L10:L12"/>
    <mergeCell ref="M10:M12"/>
    <mergeCell ref="N10:N12"/>
    <mergeCell ref="T10:T12"/>
    <mergeCell ref="V9:V12"/>
    <mergeCell ref="O9:T9"/>
    <mergeCell ref="U9:U12"/>
    <mergeCell ref="H10:H12"/>
    <mergeCell ref="Q10:Q12"/>
    <mergeCell ref="Y9:Y12"/>
    <mergeCell ref="C10:C12"/>
    <mergeCell ref="X9:X12"/>
    <mergeCell ref="E10:E12"/>
    <mergeCell ref="W9:W12"/>
    <mergeCell ref="G10:G12"/>
    <mergeCell ref="D10:D12"/>
    <mergeCell ref="S10:S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54"/>
  <sheetViews>
    <sheetView zoomScale="75" zoomScaleNormal="75" zoomScaleSheetLayoutView="75" workbookViewId="0" topLeftCell="A4">
      <selection activeCell="Y41" sqref="Y41"/>
    </sheetView>
  </sheetViews>
  <sheetFormatPr defaultColWidth="9.00390625" defaultRowHeight="12.75"/>
  <cols>
    <col min="23" max="23" width="11.875" style="0" bestFit="1" customWidth="1"/>
  </cols>
  <sheetData>
    <row r="1" spans="2:26" ht="12.75">
      <c r="B1" s="35" t="s">
        <v>4</v>
      </c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Z1" s="7"/>
    </row>
    <row r="2" spans="2:26" ht="12.75">
      <c r="B2" s="35" t="s">
        <v>93</v>
      </c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7"/>
    </row>
    <row r="3" spans="2:26" ht="12.75">
      <c r="B3" s="37" t="s">
        <v>59</v>
      </c>
      <c r="C3" s="37"/>
      <c r="D3" s="37"/>
      <c r="E3" s="35"/>
      <c r="F3" s="35"/>
      <c r="G3" s="35"/>
      <c r="H3" s="35"/>
      <c r="I3" s="36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"/>
    </row>
    <row r="4" spans="2:26" ht="12.75">
      <c r="B4" s="35"/>
      <c r="C4" s="35"/>
      <c r="D4" s="35"/>
      <c r="E4" s="35"/>
      <c r="F4" s="35"/>
      <c r="G4" s="35"/>
      <c r="H4" s="35"/>
      <c r="I4" s="36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7"/>
    </row>
    <row r="5" spans="2:26" ht="15">
      <c r="B5" s="36"/>
      <c r="C5" s="110" t="s">
        <v>60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8"/>
      <c r="Z5" s="7"/>
    </row>
    <row r="6" spans="2:26" ht="14.25">
      <c r="B6" s="111" t="s">
        <v>97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32"/>
      <c r="Z6" s="7"/>
    </row>
    <row r="7" spans="2:26" ht="14.25">
      <c r="B7" s="111" t="s">
        <v>61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39"/>
      <c r="Z7" s="7"/>
    </row>
    <row r="8" spans="2:26" ht="14.25">
      <c r="B8" s="111" t="s">
        <v>62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39"/>
      <c r="Z8" s="7"/>
    </row>
    <row r="9" spans="2:26" ht="15">
      <c r="B9" s="112" t="s">
        <v>112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40"/>
      <c r="Z9" s="7"/>
    </row>
    <row r="10" spans="2:26" ht="14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0"/>
      <c r="Z10" s="7"/>
    </row>
    <row r="11" spans="2:25" ht="12.75">
      <c r="B11" s="114" t="s">
        <v>11</v>
      </c>
      <c r="C11" s="117" t="s">
        <v>63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 t="s">
        <v>64</v>
      </c>
      <c r="X11" s="120" t="s">
        <v>65</v>
      </c>
      <c r="Y11" s="41"/>
    </row>
    <row r="12" spans="2:25" ht="12.75">
      <c r="B12" s="115"/>
      <c r="C12" s="123" t="s">
        <v>66</v>
      </c>
      <c r="D12" s="124" t="s">
        <v>67</v>
      </c>
      <c r="E12" s="124" t="s">
        <v>68</v>
      </c>
      <c r="F12" s="124" t="s">
        <v>69</v>
      </c>
      <c r="G12" s="124" t="s">
        <v>70</v>
      </c>
      <c r="H12" s="124" t="s">
        <v>71</v>
      </c>
      <c r="I12" s="124" t="s">
        <v>72</v>
      </c>
      <c r="J12" s="114" t="s">
        <v>73</v>
      </c>
      <c r="K12" s="114" t="s">
        <v>74</v>
      </c>
      <c r="L12" s="114" t="s">
        <v>75</v>
      </c>
      <c r="M12" s="114" t="s">
        <v>76</v>
      </c>
      <c r="N12" s="114" t="s">
        <v>77</v>
      </c>
      <c r="O12" s="114" t="s">
        <v>78</v>
      </c>
      <c r="P12" s="114" t="s">
        <v>79</v>
      </c>
      <c r="Q12" s="114" t="s">
        <v>80</v>
      </c>
      <c r="R12" s="114" t="s">
        <v>81</v>
      </c>
      <c r="S12" s="114" t="s">
        <v>82</v>
      </c>
      <c r="T12" s="114" t="s">
        <v>83</v>
      </c>
      <c r="U12" s="114" t="s">
        <v>84</v>
      </c>
      <c r="V12" s="114" t="s">
        <v>85</v>
      </c>
      <c r="W12" s="119"/>
      <c r="X12" s="121"/>
      <c r="Y12" s="41"/>
    </row>
    <row r="13" spans="2:25" ht="12.75">
      <c r="B13" s="115"/>
      <c r="C13" s="123"/>
      <c r="D13" s="124"/>
      <c r="E13" s="124"/>
      <c r="F13" s="124"/>
      <c r="G13" s="124"/>
      <c r="H13" s="124"/>
      <c r="I13" s="12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9"/>
      <c r="X13" s="121"/>
      <c r="Y13" s="41"/>
    </row>
    <row r="14" spans="2:25" ht="19.5" customHeight="1">
      <c r="B14" s="116"/>
      <c r="C14" s="123"/>
      <c r="D14" s="124"/>
      <c r="E14" s="124"/>
      <c r="F14" s="124"/>
      <c r="G14" s="124"/>
      <c r="H14" s="124"/>
      <c r="I14" s="124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19"/>
      <c r="X14" s="122"/>
      <c r="Y14" s="41"/>
    </row>
    <row r="15" spans="2:27" ht="15.75">
      <c r="B15" s="42">
        <v>1</v>
      </c>
      <c r="C15" s="43">
        <v>4371.1</v>
      </c>
      <c r="D15" s="43">
        <v>5123.9</v>
      </c>
      <c r="E15" s="43">
        <v>2891.4</v>
      </c>
      <c r="F15" s="43">
        <v>1349.1</v>
      </c>
      <c r="G15" s="43">
        <v>1619.4</v>
      </c>
      <c r="H15" s="43">
        <v>8.4</v>
      </c>
      <c r="I15" s="43">
        <v>619.1</v>
      </c>
      <c r="J15" s="43">
        <v>10048</v>
      </c>
      <c r="K15" s="43">
        <v>552.1</v>
      </c>
      <c r="L15" s="43">
        <v>25</v>
      </c>
      <c r="M15" s="43">
        <v>37</v>
      </c>
      <c r="N15" s="43">
        <v>1077.5</v>
      </c>
      <c r="O15" s="43">
        <v>4169.6</v>
      </c>
      <c r="P15" s="43">
        <v>5970.9</v>
      </c>
      <c r="Q15" s="43">
        <v>496.7</v>
      </c>
      <c r="R15" s="43">
        <v>2823.4</v>
      </c>
      <c r="S15" s="43">
        <v>347.8</v>
      </c>
      <c r="T15" s="43">
        <v>698.7</v>
      </c>
      <c r="U15" s="43">
        <v>36.2</v>
      </c>
      <c r="V15" s="43">
        <v>934.7</v>
      </c>
      <c r="W15" s="44">
        <f aca="true" t="shared" si="0" ref="W15:W45">SUM(C15:V15)</f>
        <v>43199.99999999999</v>
      </c>
      <c r="X15" s="45"/>
      <c r="Y15" s="46"/>
      <c r="Z15" s="126"/>
      <c r="AA15" s="126"/>
    </row>
    <row r="16" spans="2:27" ht="15.75">
      <c r="B16" s="42">
        <v>2</v>
      </c>
      <c r="C16" s="43">
        <v>4294</v>
      </c>
      <c r="D16" s="43">
        <v>5191</v>
      </c>
      <c r="E16" s="43">
        <v>3782.2</v>
      </c>
      <c r="F16" s="43">
        <v>1355.7</v>
      </c>
      <c r="G16" s="43">
        <v>1542</v>
      </c>
      <c r="H16" s="43">
        <v>5.6</v>
      </c>
      <c r="I16" s="43">
        <v>647</v>
      </c>
      <c r="J16" s="43">
        <v>9430.1</v>
      </c>
      <c r="K16" s="43">
        <v>576.7</v>
      </c>
      <c r="L16" s="43">
        <v>25</v>
      </c>
      <c r="M16" s="43">
        <v>37</v>
      </c>
      <c r="N16" s="43">
        <v>1113.7</v>
      </c>
      <c r="O16" s="43">
        <v>4218.2</v>
      </c>
      <c r="P16" s="43">
        <v>6015.7</v>
      </c>
      <c r="Q16" s="43">
        <v>520</v>
      </c>
      <c r="R16" s="43">
        <v>2941.9</v>
      </c>
      <c r="S16" s="43">
        <v>367.5</v>
      </c>
      <c r="T16" s="43">
        <v>697.9</v>
      </c>
      <c r="U16" s="43">
        <v>58.6</v>
      </c>
      <c r="V16" s="43">
        <v>940</v>
      </c>
      <c r="W16" s="44">
        <f t="shared" si="0"/>
        <v>43759.8</v>
      </c>
      <c r="X16" s="47"/>
      <c r="Y16" s="46"/>
      <c r="Z16" s="126"/>
      <c r="AA16" s="126"/>
    </row>
    <row r="17" spans="2:27" ht="15.75">
      <c r="B17" s="42">
        <v>3</v>
      </c>
      <c r="C17" s="43">
        <v>4358.5</v>
      </c>
      <c r="D17" s="43">
        <v>4980.7</v>
      </c>
      <c r="E17" s="43">
        <v>3787.7</v>
      </c>
      <c r="F17" s="43">
        <v>1315</v>
      </c>
      <c r="G17" s="43">
        <v>1503.4</v>
      </c>
      <c r="H17" s="43">
        <v>22.5</v>
      </c>
      <c r="I17" s="43">
        <v>615.2</v>
      </c>
      <c r="J17" s="43">
        <v>9895.6</v>
      </c>
      <c r="K17" s="43">
        <v>532.8</v>
      </c>
      <c r="L17" s="43">
        <v>25</v>
      </c>
      <c r="M17" s="43">
        <v>37</v>
      </c>
      <c r="N17" s="43">
        <v>1083.9</v>
      </c>
      <c r="O17" s="43">
        <v>4284.2</v>
      </c>
      <c r="P17" s="43">
        <v>6240</v>
      </c>
      <c r="Q17" s="43">
        <v>485.6</v>
      </c>
      <c r="R17" s="43">
        <v>2967</v>
      </c>
      <c r="S17" s="43">
        <v>352.1</v>
      </c>
      <c r="T17" s="43">
        <v>687.9</v>
      </c>
      <c r="U17" s="43">
        <v>13.8</v>
      </c>
      <c r="V17" s="43">
        <v>900.1</v>
      </c>
      <c r="W17" s="44">
        <f t="shared" si="0"/>
        <v>44088</v>
      </c>
      <c r="X17" s="47"/>
      <c r="Y17" s="46"/>
      <c r="Z17" s="126"/>
      <c r="AA17" s="126"/>
    </row>
    <row r="18" spans="2:27" ht="15.75">
      <c r="B18" s="42">
        <v>4</v>
      </c>
      <c r="C18" s="43">
        <v>4233.2</v>
      </c>
      <c r="D18" s="43">
        <v>4884.7</v>
      </c>
      <c r="E18" s="43">
        <v>3542.6</v>
      </c>
      <c r="F18" s="43">
        <v>1268.2</v>
      </c>
      <c r="G18" s="43">
        <v>1516.6</v>
      </c>
      <c r="H18" s="43">
        <v>11.3</v>
      </c>
      <c r="I18" s="43">
        <v>574.6</v>
      </c>
      <c r="J18" s="43">
        <v>9598.2</v>
      </c>
      <c r="K18" s="43">
        <v>509.9</v>
      </c>
      <c r="L18" s="43">
        <v>25</v>
      </c>
      <c r="M18" s="43">
        <v>7.8</v>
      </c>
      <c r="N18" s="43">
        <v>1029.5</v>
      </c>
      <c r="O18" s="43">
        <v>4129.4</v>
      </c>
      <c r="P18" s="43">
        <v>6021.8</v>
      </c>
      <c r="Q18" s="43">
        <v>445.6</v>
      </c>
      <c r="R18" s="43">
        <v>2826.2</v>
      </c>
      <c r="S18" s="43">
        <v>321.3</v>
      </c>
      <c r="T18" s="43">
        <v>646.3</v>
      </c>
      <c r="U18" s="43">
        <v>69.1</v>
      </c>
      <c r="V18" s="43">
        <v>877.4</v>
      </c>
      <c r="W18" s="44">
        <f t="shared" si="0"/>
        <v>42538.700000000004</v>
      </c>
      <c r="X18" s="47"/>
      <c r="Y18" s="46"/>
      <c r="Z18" s="126"/>
      <c r="AA18" s="126"/>
    </row>
    <row r="19" spans="2:27" ht="15.75">
      <c r="B19" s="42">
        <v>5</v>
      </c>
      <c r="C19" s="43">
        <v>4520.1</v>
      </c>
      <c r="D19" s="43">
        <v>5334.2</v>
      </c>
      <c r="E19" s="43">
        <v>3718.1</v>
      </c>
      <c r="F19" s="43">
        <v>1373.3</v>
      </c>
      <c r="G19" s="43">
        <v>1639.1</v>
      </c>
      <c r="H19" s="43">
        <v>22.8</v>
      </c>
      <c r="I19" s="43">
        <v>626.4</v>
      </c>
      <c r="J19" s="43">
        <v>10098.1</v>
      </c>
      <c r="K19" s="43">
        <v>557.4</v>
      </c>
      <c r="L19" s="43">
        <v>29</v>
      </c>
      <c r="M19" s="43">
        <v>37</v>
      </c>
      <c r="N19" s="43">
        <v>1104.4</v>
      </c>
      <c r="O19" s="43">
        <v>4257.5</v>
      </c>
      <c r="P19" s="43">
        <v>6100.2</v>
      </c>
      <c r="Q19" s="43">
        <v>505.1</v>
      </c>
      <c r="R19" s="43">
        <v>3066.9</v>
      </c>
      <c r="S19" s="43">
        <v>325.4</v>
      </c>
      <c r="T19" s="43">
        <v>731.6</v>
      </c>
      <c r="U19" s="43">
        <v>38</v>
      </c>
      <c r="V19" s="43">
        <v>921.7</v>
      </c>
      <c r="W19" s="44">
        <f t="shared" si="0"/>
        <v>45006.299999999996</v>
      </c>
      <c r="X19" s="47"/>
      <c r="Y19" s="46"/>
      <c r="Z19" s="126"/>
      <c r="AA19" s="126"/>
    </row>
    <row r="20" spans="2:27" ht="15.75">
      <c r="B20" s="42">
        <v>6</v>
      </c>
      <c r="C20" s="43">
        <v>4541.1</v>
      </c>
      <c r="D20" s="43">
        <v>5422.7</v>
      </c>
      <c r="E20" s="43">
        <v>5052</v>
      </c>
      <c r="F20" s="43">
        <v>1603.9</v>
      </c>
      <c r="G20" s="43">
        <v>1641.2</v>
      </c>
      <c r="H20" s="43">
        <v>28.6</v>
      </c>
      <c r="I20" s="43">
        <v>642</v>
      </c>
      <c r="J20" s="43">
        <v>10122.8</v>
      </c>
      <c r="K20" s="43">
        <v>569.3</v>
      </c>
      <c r="L20" s="43">
        <v>25</v>
      </c>
      <c r="M20" s="43">
        <v>38</v>
      </c>
      <c r="N20" s="43">
        <v>1122.3</v>
      </c>
      <c r="O20" s="43">
        <v>4387</v>
      </c>
      <c r="P20" s="43">
        <v>6299.5</v>
      </c>
      <c r="Q20" s="43">
        <v>517.3</v>
      </c>
      <c r="R20" s="43">
        <v>3003.3</v>
      </c>
      <c r="S20" s="43">
        <v>382.6</v>
      </c>
      <c r="T20" s="43">
        <v>626.1</v>
      </c>
      <c r="U20" s="43">
        <v>91</v>
      </c>
      <c r="V20" s="43">
        <v>956.7</v>
      </c>
      <c r="W20" s="44">
        <f t="shared" si="0"/>
        <v>47072.399999999994</v>
      </c>
      <c r="X20" s="47"/>
      <c r="Y20" s="46"/>
      <c r="Z20" s="126"/>
      <c r="AA20" s="126"/>
    </row>
    <row r="21" spans="2:27" ht="15.75">
      <c r="B21" s="42">
        <v>7</v>
      </c>
      <c r="C21" s="43">
        <v>4242.7</v>
      </c>
      <c r="D21" s="43">
        <v>4830.7</v>
      </c>
      <c r="E21" s="43">
        <v>4800.5</v>
      </c>
      <c r="F21" s="43">
        <v>1753.4</v>
      </c>
      <c r="G21" s="43">
        <v>1491.8</v>
      </c>
      <c r="H21" s="43">
        <v>25.7</v>
      </c>
      <c r="I21" s="43">
        <v>610.4</v>
      </c>
      <c r="J21" s="43">
        <v>9833.2</v>
      </c>
      <c r="K21" s="43">
        <v>530.7</v>
      </c>
      <c r="L21" s="43">
        <v>25</v>
      </c>
      <c r="M21" s="43">
        <v>37</v>
      </c>
      <c r="N21" s="43">
        <v>1085.7</v>
      </c>
      <c r="O21" s="43">
        <v>3948.1</v>
      </c>
      <c r="P21" s="43">
        <v>6119.2</v>
      </c>
      <c r="Q21" s="43">
        <v>497.3</v>
      </c>
      <c r="R21" s="43">
        <v>2802.3</v>
      </c>
      <c r="S21" s="43">
        <v>324.2</v>
      </c>
      <c r="T21" s="43">
        <v>652.8</v>
      </c>
      <c r="U21" s="43">
        <v>41.8</v>
      </c>
      <c r="V21" s="43">
        <v>907.7</v>
      </c>
      <c r="W21" s="44">
        <f t="shared" si="0"/>
        <v>44560.200000000004</v>
      </c>
      <c r="X21" s="47"/>
      <c r="Y21" s="46"/>
      <c r="Z21" s="126"/>
      <c r="AA21" s="126"/>
    </row>
    <row r="22" spans="2:27" ht="15.75">
      <c r="B22" s="42">
        <v>8</v>
      </c>
      <c r="C22" s="43">
        <v>4599.5</v>
      </c>
      <c r="D22" s="43">
        <v>5402.8</v>
      </c>
      <c r="E22" s="43">
        <v>5993.5</v>
      </c>
      <c r="F22" s="43">
        <v>2204.6</v>
      </c>
      <c r="G22" s="43">
        <v>1693.6</v>
      </c>
      <c r="H22" s="43">
        <v>14.2</v>
      </c>
      <c r="I22" s="43">
        <v>700.5</v>
      </c>
      <c r="J22" s="43">
        <v>11187.5</v>
      </c>
      <c r="K22" s="43">
        <v>573.8</v>
      </c>
      <c r="L22" s="43">
        <v>25</v>
      </c>
      <c r="M22" s="43">
        <v>37</v>
      </c>
      <c r="N22" s="43">
        <v>1100</v>
      </c>
      <c r="O22" s="43">
        <v>4180.5</v>
      </c>
      <c r="P22" s="43">
        <v>6782.7</v>
      </c>
      <c r="Q22" s="43">
        <v>537.3</v>
      </c>
      <c r="R22" s="43">
        <v>3099.5</v>
      </c>
      <c r="S22" s="43">
        <v>378.3</v>
      </c>
      <c r="T22" s="43">
        <v>705</v>
      </c>
      <c r="U22" s="43">
        <v>75.4</v>
      </c>
      <c r="V22" s="43">
        <v>970.2</v>
      </c>
      <c r="W22" s="44">
        <f t="shared" si="0"/>
        <v>50260.9</v>
      </c>
      <c r="X22" s="47"/>
      <c r="Y22" s="46"/>
      <c r="Z22" s="126"/>
      <c r="AA22" s="126"/>
    </row>
    <row r="23" spans="2:26" ht="15.75">
      <c r="B23" s="42">
        <v>9</v>
      </c>
      <c r="C23" s="43">
        <v>4733.8</v>
      </c>
      <c r="D23" s="43">
        <v>5497</v>
      </c>
      <c r="E23" s="43">
        <v>6596.3</v>
      </c>
      <c r="F23" s="43">
        <v>2301</v>
      </c>
      <c r="G23" s="43">
        <v>1722.8</v>
      </c>
      <c r="H23" s="43">
        <v>17</v>
      </c>
      <c r="I23" s="43">
        <v>687.3</v>
      </c>
      <c r="J23" s="43">
        <v>12864</v>
      </c>
      <c r="K23" s="43">
        <v>600.4</v>
      </c>
      <c r="L23" s="43">
        <v>28</v>
      </c>
      <c r="M23" s="43">
        <v>9.7</v>
      </c>
      <c r="N23" s="43">
        <v>1187.3</v>
      </c>
      <c r="O23" s="43">
        <v>4814.8</v>
      </c>
      <c r="P23" s="43">
        <v>6672.8</v>
      </c>
      <c r="Q23" s="43">
        <v>545</v>
      </c>
      <c r="R23" s="43">
        <v>3238.3</v>
      </c>
      <c r="S23" s="43">
        <v>375.3</v>
      </c>
      <c r="T23" s="43">
        <v>738.2</v>
      </c>
      <c r="U23" s="43">
        <v>45.7</v>
      </c>
      <c r="V23" s="43">
        <v>1045.9</v>
      </c>
      <c r="W23" s="44">
        <f t="shared" si="0"/>
        <v>53720.600000000006</v>
      </c>
      <c r="X23" s="47"/>
      <c r="Y23" s="46"/>
      <c r="Z23" s="48"/>
    </row>
    <row r="24" spans="2:26" ht="15.75">
      <c r="B24" s="42">
        <v>10</v>
      </c>
      <c r="C24" s="43">
        <v>4711.9</v>
      </c>
      <c r="D24" s="43">
        <v>5328.8</v>
      </c>
      <c r="E24" s="43">
        <v>4711.6</v>
      </c>
      <c r="F24" s="43">
        <v>2168</v>
      </c>
      <c r="G24" s="43">
        <v>1684.5</v>
      </c>
      <c r="H24" s="43">
        <v>31.2</v>
      </c>
      <c r="I24" s="43">
        <v>683.8</v>
      </c>
      <c r="J24" s="43">
        <v>12430.4</v>
      </c>
      <c r="K24" s="43">
        <v>564.5</v>
      </c>
      <c r="L24" s="43">
        <v>25</v>
      </c>
      <c r="M24" s="43">
        <v>13.6</v>
      </c>
      <c r="N24" s="43">
        <v>1222.5</v>
      </c>
      <c r="O24" s="43">
        <v>5059.5</v>
      </c>
      <c r="P24" s="43">
        <v>6784.9</v>
      </c>
      <c r="Q24" s="43">
        <v>531.2</v>
      </c>
      <c r="R24" s="43">
        <v>3245.8</v>
      </c>
      <c r="S24" s="43">
        <v>372.4</v>
      </c>
      <c r="T24" s="43">
        <v>741.5</v>
      </c>
      <c r="U24" s="43">
        <v>82.2</v>
      </c>
      <c r="V24" s="43">
        <v>980.5</v>
      </c>
      <c r="W24" s="44">
        <f t="shared" si="0"/>
        <v>51373.8</v>
      </c>
      <c r="X24" s="47"/>
      <c r="Y24" s="46"/>
      <c r="Z24" s="48"/>
    </row>
    <row r="25" spans="2:26" ht="15.75">
      <c r="B25" s="42">
        <v>11</v>
      </c>
      <c r="C25" s="43">
        <v>4603.1</v>
      </c>
      <c r="D25" s="43">
        <v>5207.9</v>
      </c>
      <c r="E25" s="43">
        <v>4413.6</v>
      </c>
      <c r="F25" s="43">
        <v>1931.5</v>
      </c>
      <c r="G25" s="43">
        <v>1619.3</v>
      </c>
      <c r="H25" s="43">
        <v>11.4</v>
      </c>
      <c r="I25" s="43">
        <v>881.2</v>
      </c>
      <c r="J25" s="43">
        <v>12420.6</v>
      </c>
      <c r="K25" s="43">
        <v>572.1</v>
      </c>
      <c r="L25" s="43">
        <v>29</v>
      </c>
      <c r="M25" s="43">
        <v>37</v>
      </c>
      <c r="N25" s="43">
        <v>1249.3</v>
      </c>
      <c r="O25" s="43">
        <v>4843.1</v>
      </c>
      <c r="P25" s="43">
        <v>6294.2</v>
      </c>
      <c r="Q25" s="43">
        <v>493</v>
      </c>
      <c r="R25" s="43">
        <v>3080.4</v>
      </c>
      <c r="S25" s="43">
        <v>348.9</v>
      </c>
      <c r="T25" s="43">
        <v>726.1</v>
      </c>
      <c r="U25" s="43">
        <v>38.1</v>
      </c>
      <c r="V25" s="43">
        <v>982.9</v>
      </c>
      <c r="W25" s="44">
        <f t="shared" si="0"/>
        <v>49782.700000000004</v>
      </c>
      <c r="X25" s="47"/>
      <c r="Y25" s="46"/>
      <c r="Z25" s="48"/>
    </row>
    <row r="26" spans="2:26" ht="15.75">
      <c r="B26" s="42">
        <v>12</v>
      </c>
      <c r="C26" s="43">
        <v>4313</v>
      </c>
      <c r="D26" s="43">
        <v>4883.4</v>
      </c>
      <c r="E26" s="43">
        <v>3159.5</v>
      </c>
      <c r="F26" s="43">
        <v>1528.7</v>
      </c>
      <c r="G26" s="43">
        <v>1514.2</v>
      </c>
      <c r="H26" s="43">
        <v>11.3</v>
      </c>
      <c r="I26" s="43">
        <v>797.7</v>
      </c>
      <c r="J26" s="43">
        <v>10745.1</v>
      </c>
      <c r="K26" s="43">
        <v>518</v>
      </c>
      <c r="L26" s="43">
        <v>25</v>
      </c>
      <c r="M26" s="43">
        <v>37</v>
      </c>
      <c r="N26" s="43">
        <v>1134.6</v>
      </c>
      <c r="O26" s="43">
        <v>4743.7</v>
      </c>
      <c r="P26" s="43">
        <v>6087.2</v>
      </c>
      <c r="Q26" s="43">
        <v>484.2</v>
      </c>
      <c r="R26" s="43">
        <v>2845.4</v>
      </c>
      <c r="S26" s="43">
        <v>342.6</v>
      </c>
      <c r="T26" s="43">
        <v>663.9</v>
      </c>
      <c r="U26" s="43">
        <v>72.1</v>
      </c>
      <c r="V26" s="43">
        <v>939.1</v>
      </c>
      <c r="W26" s="44">
        <f t="shared" si="0"/>
        <v>44845.69999999999</v>
      </c>
      <c r="X26" s="47"/>
      <c r="Y26" s="46"/>
      <c r="Z26" s="48"/>
    </row>
    <row r="27" spans="2:26" ht="15.75">
      <c r="B27" s="42">
        <v>13</v>
      </c>
      <c r="C27" s="43">
        <v>4375.5</v>
      </c>
      <c r="D27" s="43">
        <v>4910.5</v>
      </c>
      <c r="E27" s="43">
        <v>2863.1</v>
      </c>
      <c r="F27" s="43">
        <v>1420.9</v>
      </c>
      <c r="G27" s="43">
        <v>1446.2</v>
      </c>
      <c r="H27" s="43">
        <v>11.3</v>
      </c>
      <c r="I27" s="43">
        <v>769.7</v>
      </c>
      <c r="J27" s="43">
        <v>10175</v>
      </c>
      <c r="K27" s="43">
        <v>531.3</v>
      </c>
      <c r="L27" s="43">
        <v>25</v>
      </c>
      <c r="M27" s="43">
        <v>24.6</v>
      </c>
      <c r="N27" s="43">
        <v>1106.1</v>
      </c>
      <c r="O27" s="43">
        <v>4367.6</v>
      </c>
      <c r="P27" s="43">
        <v>6185.3</v>
      </c>
      <c r="Q27" s="43">
        <v>482</v>
      </c>
      <c r="R27" s="43">
        <v>2948.5</v>
      </c>
      <c r="S27" s="43">
        <v>339.4</v>
      </c>
      <c r="T27" s="43">
        <v>671.4</v>
      </c>
      <c r="U27" s="43">
        <v>76.3</v>
      </c>
      <c r="V27" s="43">
        <v>983.8</v>
      </c>
      <c r="W27" s="44">
        <f t="shared" si="0"/>
        <v>43713.50000000001</v>
      </c>
      <c r="X27" s="47"/>
      <c r="Y27" s="46"/>
      <c r="Z27" s="48"/>
    </row>
    <row r="28" spans="2:26" ht="15.75">
      <c r="B28" s="42">
        <v>14</v>
      </c>
      <c r="C28" s="43">
        <v>4223.6</v>
      </c>
      <c r="D28" s="43">
        <v>4854.1</v>
      </c>
      <c r="E28" s="43">
        <v>2743.2</v>
      </c>
      <c r="F28" s="43">
        <v>1256.5</v>
      </c>
      <c r="G28" s="43">
        <v>1443.6</v>
      </c>
      <c r="H28" s="43">
        <v>2.8</v>
      </c>
      <c r="I28" s="43">
        <v>707.6</v>
      </c>
      <c r="J28" s="43">
        <v>9575.5</v>
      </c>
      <c r="K28" s="43">
        <v>509.4</v>
      </c>
      <c r="L28" s="43">
        <v>25</v>
      </c>
      <c r="M28" s="43">
        <v>20.8</v>
      </c>
      <c r="N28" s="43">
        <v>1119</v>
      </c>
      <c r="O28" s="43">
        <v>3842.4</v>
      </c>
      <c r="P28" s="43">
        <v>6071.3</v>
      </c>
      <c r="Q28" s="43">
        <v>438.4</v>
      </c>
      <c r="R28" s="43">
        <v>2675.3</v>
      </c>
      <c r="S28" s="43">
        <v>343</v>
      </c>
      <c r="T28" s="43">
        <v>641.4</v>
      </c>
      <c r="U28" s="43">
        <v>36.3</v>
      </c>
      <c r="V28" s="43">
        <v>872.9</v>
      </c>
      <c r="W28" s="44">
        <f t="shared" si="0"/>
        <v>41402.10000000001</v>
      </c>
      <c r="X28" s="47"/>
      <c r="Y28" s="46"/>
      <c r="Z28" s="48"/>
    </row>
    <row r="29" spans="2:26" ht="15.75">
      <c r="B29" s="42">
        <v>15</v>
      </c>
      <c r="C29" s="43">
        <v>4060.4</v>
      </c>
      <c r="D29" s="43">
        <v>4573.4</v>
      </c>
      <c r="E29" s="43">
        <v>2667.6</v>
      </c>
      <c r="F29" s="43">
        <v>1206.5</v>
      </c>
      <c r="G29" s="43">
        <v>1392.5</v>
      </c>
      <c r="H29" s="43">
        <v>76.4</v>
      </c>
      <c r="I29" s="43">
        <v>683.8</v>
      </c>
      <c r="J29" s="43">
        <v>9084.5</v>
      </c>
      <c r="K29" s="43">
        <v>476.8</v>
      </c>
      <c r="L29" s="43">
        <v>25</v>
      </c>
      <c r="M29" s="43">
        <v>32.7</v>
      </c>
      <c r="N29" s="43">
        <v>1040.5</v>
      </c>
      <c r="O29" s="43">
        <v>3863</v>
      </c>
      <c r="P29" s="43">
        <v>5900.3</v>
      </c>
      <c r="Q29" s="43">
        <v>429.4</v>
      </c>
      <c r="R29" s="43">
        <v>2492.8</v>
      </c>
      <c r="S29" s="43">
        <v>319.9</v>
      </c>
      <c r="T29" s="43">
        <v>629.6</v>
      </c>
      <c r="U29" s="43">
        <v>47.8</v>
      </c>
      <c r="V29" s="43">
        <v>895.1</v>
      </c>
      <c r="W29" s="44">
        <f t="shared" si="0"/>
        <v>39898.00000000001</v>
      </c>
      <c r="X29" s="47"/>
      <c r="Y29" s="46"/>
      <c r="Z29" s="48"/>
    </row>
    <row r="30" spans="2:26" ht="15.75">
      <c r="B30" s="49">
        <v>16</v>
      </c>
      <c r="C30" s="43">
        <v>4062</v>
      </c>
      <c r="D30" s="43">
        <v>4645.9</v>
      </c>
      <c r="E30" s="43">
        <v>2628.2</v>
      </c>
      <c r="F30" s="43">
        <v>1242.4</v>
      </c>
      <c r="G30" s="43">
        <v>1374.2</v>
      </c>
      <c r="H30" s="43">
        <v>2.7</v>
      </c>
      <c r="I30" s="43">
        <v>732.9</v>
      </c>
      <c r="J30" s="43">
        <v>8839.6</v>
      </c>
      <c r="K30" s="43">
        <v>455.1</v>
      </c>
      <c r="L30" s="43">
        <v>25</v>
      </c>
      <c r="M30" s="43">
        <v>20.5</v>
      </c>
      <c r="N30" s="43">
        <v>1098</v>
      </c>
      <c r="O30" s="43">
        <v>3948.5</v>
      </c>
      <c r="P30" s="43">
        <v>5700.7</v>
      </c>
      <c r="Q30" s="43">
        <v>468.3</v>
      </c>
      <c r="R30" s="43">
        <v>2543.1</v>
      </c>
      <c r="S30" s="43">
        <v>335.8</v>
      </c>
      <c r="T30" s="43">
        <v>644.6</v>
      </c>
      <c r="U30" s="43">
        <v>86.7</v>
      </c>
      <c r="V30" s="43">
        <v>929.6</v>
      </c>
      <c r="W30" s="44">
        <f t="shared" si="0"/>
        <v>39783.799999999996</v>
      </c>
      <c r="X30" s="47"/>
      <c r="Y30" s="46"/>
      <c r="Z30" s="48"/>
    </row>
    <row r="31" spans="2:26" ht="15.75">
      <c r="B31" s="49">
        <v>17</v>
      </c>
      <c r="C31" s="43">
        <v>3857.1</v>
      </c>
      <c r="D31" s="43">
        <v>4335.5</v>
      </c>
      <c r="E31" s="43">
        <v>2936.4</v>
      </c>
      <c r="F31" s="43">
        <v>1121.4</v>
      </c>
      <c r="G31" s="43">
        <v>1293</v>
      </c>
      <c r="H31" s="43">
        <v>2.7</v>
      </c>
      <c r="I31" s="43">
        <v>700.3</v>
      </c>
      <c r="J31" s="43">
        <v>8743.6</v>
      </c>
      <c r="K31" s="43">
        <v>456.5</v>
      </c>
      <c r="L31" s="43">
        <v>25</v>
      </c>
      <c r="M31" s="43">
        <v>18.6</v>
      </c>
      <c r="N31" s="43">
        <v>1019.8</v>
      </c>
      <c r="O31" s="43">
        <v>3763.7</v>
      </c>
      <c r="P31" s="43">
        <v>5442.5</v>
      </c>
      <c r="Q31" s="43">
        <v>404.4</v>
      </c>
      <c r="R31" s="43">
        <v>2325.6</v>
      </c>
      <c r="S31" s="43">
        <v>242.2</v>
      </c>
      <c r="T31" s="43">
        <v>584.1</v>
      </c>
      <c r="U31" s="43">
        <v>64.7</v>
      </c>
      <c r="V31" s="43">
        <v>807.1</v>
      </c>
      <c r="W31" s="44">
        <f t="shared" si="0"/>
        <v>38144.19999999999</v>
      </c>
      <c r="X31" s="47"/>
      <c r="Y31" s="46"/>
      <c r="Z31" s="48"/>
    </row>
    <row r="32" spans="2:26" ht="15.75">
      <c r="B32" s="49">
        <v>18</v>
      </c>
      <c r="C32" s="43">
        <v>3910.7</v>
      </c>
      <c r="D32" s="43">
        <v>4262.3</v>
      </c>
      <c r="E32" s="43">
        <v>2582</v>
      </c>
      <c r="F32" s="43">
        <v>1139.7</v>
      </c>
      <c r="G32" s="43">
        <v>1368.2</v>
      </c>
      <c r="H32" s="43">
        <v>10.8</v>
      </c>
      <c r="I32" s="43">
        <v>674.5</v>
      </c>
      <c r="J32" s="43">
        <v>7992.9</v>
      </c>
      <c r="K32" s="43">
        <v>434.5</v>
      </c>
      <c r="L32" s="43">
        <v>25</v>
      </c>
      <c r="M32" s="43">
        <v>32.8</v>
      </c>
      <c r="N32" s="43">
        <v>999.8</v>
      </c>
      <c r="O32" s="43">
        <v>3752.4</v>
      </c>
      <c r="P32" s="43">
        <v>5608.7</v>
      </c>
      <c r="Q32" s="43">
        <v>418.3</v>
      </c>
      <c r="R32" s="43">
        <v>2408.6</v>
      </c>
      <c r="S32" s="43">
        <v>324.8</v>
      </c>
      <c r="T32" s="43">
        <v>601</v>
      </c>
      <c r="U32" s="43">
        <v>32.4</v>
      </c>
      <c r="V32" s="43">
        <v>799.6</v>
      </c>
      <c r="W32" s="44">
        <f t="shared" si="0"/>
        <v>37379</v>
      </c>
      <c r="X32" s="47"/>
      <c r="Y32" s="46"/>
      <c r="Z32" s="48"/>
    </row>
    <row r="33" spans="2:26" ht="15.75">
      <c r="B33" s="49">
        <v>19</v>
      </c>
      <c r="C33" s="43">
        <v>4043.6</v>
      </c>
      <c r="D33" s="43">
        <v>4841.7</v>
      </c>
      <c r="E33" s="43">
        <v>2739.7</v>
      </c>
      <c r="F33" s="43">
        <v>1224.1</v>
      </c>
      <c r="G33" s="43">
        <v>1495.3</v>
      </c>
      <c r="H33" s="43">
        <v>90.1</v>
      </c>
      <c r="I33" s="43">
        <v>671.7</v>
      </c>
      <c r="J33" s="43">
        <v>9406.1</v>
      </c>
      <c r="K33" s="43">
        <v>487.7</v>
      </c>
      <c r="L33" s="43">
        <v>25</v>
      </c>
      <c r="M33" s="43">
        <v>37</v>
      </c>
      <c r="N33" s="43">
        <v>989.1</v>
      </c>
      <c r="O33" s="43">
        <v>3825.7</v>
      </c>
      <c r="P33" s="43">
        <v>5691.6</v>
      </c>
      <c r="Q33" s="43">
        <v>479.7</v>
      </c>
      <c r="R33" s="43">
        <v>2677.4</v>
      </c>
      <c r="S33" s="43">
        <v>364.4</v>
      </c>
      <c r="T33" s="43">
        <v>631.5</v>
      </c>
      <c r="U33" s="43">
        <v>80.6</v>
      </c>
      <c r="V33" s="43">
        <v>853.6</v>
      </c>
      <c r="W33" s="44">
        <f t="shared" si="0"/>
        <v>40655.6</v>
      </c>
      <c r="X33" s="47"/>
      <c r="Y33" s="46"/>
      <c r="Z33" s="48"/>
    </row>
    <row r="34" spans="2:26" ht="15.75">
      <c r="B34" s="49">
        <v>20</v>
      </c>
      <c r="C34" s="43">
        <v>4490.4</v>
      </c>
      <c r="D34" s="43">
        <v>5364.8</v>
      </c>
      <c r="E34" s="43">
        <v>3048.1</v>
      </c>
      <c r="F34" s="43">
        <v>1393.5</v>
      </c>
      <c r="G34" s="43">
        <v>1723.7</v>
      </c>
      <c r="H34" s="43">
        <v>99.9</v>
      </c>
      <c r="I34" s="43">
        <v>787.1</v>
      </c>
      <c r="J34" s="43">
        <v>10393.1</v>
      </c>
      <c r="K34" s="43">
        <v>573.2</v>
      </c>
      <c r="L34" s="43">
        <v>25</v>
      </c>
      <c r="M34" s="43">
        <v>37</v>
      </c>
      <c r="N34" s="43">
        <v>1229</v>
      </c>
      <c r="O34" s="43">
        <v>4311.9</v>
      </c>
      <c r="P34" s="43">
        <v>6576.9</v>
      </c>
      <c r="Q34" s="43">
        <v>502.7</v>
      </c>
      <c r="R34" s="43">
        <v>3173.8</v>
      </c>
      <c r="S34" s="43">
        <v>350</v>
      </c>
      <c r="T34" s="43">
        <v>715.1</v>
      </c>
      <c r="U34" s="43">
        <v>52.4</v>
      </c>
      <c r="V34" s="43">
        <v>965.7</v>
      </c>
      <c r="W34" s="44">
        <f t="shared" si="0"/>
        <v>45813.299999999996</v>
      </c>
      <c r="X34" s="47"/>
      <c r="Y34" s="46"/>
      <c r="Z34" s="48"/>
    </row>
    <row r="35" spans="2:26" ht="15.75">
      <c r="B35" s="49">
        <v>21</v>
      </c>
      <c r="C35" s="43">
        <v>4511</v>
      </c>
      <c r="D35" s="43">
        <v>5078.3</v>
      </c>
      <c r="E35" s="43">
        <v>3374.7</v>
      </c>
      <c r="F35" s="43">
        <v>1896.4</v>
      </c>
      <c r="G35" s="43">
        <v>1633.8</v>
      </c>
      <c r="H35" s="43">
        <v>52.8</v>
      </c>
      <c r="I35" s="43">
        <v>756.2</v>
      </c>
      <c r="J35" s="43">
        <v>9810.4</v>
      </c>
      <c r="K35" s="43">
        <v>524</v>
      </c>
      <c r="L35" s="43">
        <v>25</v>
      </c>
      <c r="M35" s="43">
        <v>12.2</v>
      </c>
      <c r="N35" s="43">
        <v>1161.1</v>
      </c>
      <c r="O35" s="43">
        <v>4706.4</v>
      </c>
      <c r="P35" s="43">
        <v>5936.2</v>
      </c>
      <c r="Q35" s="43">
        <v>457.3</v>
      </c>
      <c r="R35" s="43">
        <v>2905.1</v>
      </c>
      <c r="S35" s="43">
        <v>352.7</v>
      </c>
      <c r="T35" s="43">
        <v>731.3</v>
      </c>
      <c r="U35" s="43">
        <v>41.6</v>
      </c>
      <c r="V35" s="43">
        <v>934.5</v>
      </c>
      <c r="W35" s="44">
        <f t="shared" si="0"/>
        <v>44900.99999999999</v>
      </c>
      <c r="X35" s="47"/>
      <c r="Y35" s="46"/>
      <c r="Z35" s="48"/>
    </row>
    <row r="36" spans="2:26" ht="15.75">
      <c r="B36" s="49">
        <v>22</v>
      </c>
      <c r="C36" s="43">
        <v>4779.3</v>
      </c>
      <c r="D36" s="43">
        <v>5295.3</v>
      </c>
      <c r="E36" s="43">
        <v>6161.9</v>
      </c>
      <c r="F36" s="43">
        <v>2608.6</v>
      </c>
      <c r="G36" s="43">
        <v>1749.2</v>
      </c>
      <c r="H36" s="43">
        <v>0</v>
      </c>
      <c r="I36" s="43">
        <v>749.5</v>
      </c>
      <c r="J36" s="43">
        <v>12099.5</v>
      </c>
      <c r="K36" s="43">
        <v>556.7</v>
      </c>
      <c r="L36" s="43">
        <v>4.3</v>
      </c>
      <c r="M36" s="43">
        <v>4</v>
      </c>
      <c r="N36" s="43">
        <v>1220.1</v>
      </c>
      <c r="O36" s="43">
        <v>5159.2</v>
      </c>
      <c r="P36" s="43">
        <v>6711.6</v>
      </c>
      <c r="Q36" s="43">
        <v>528.6</v>
      </c>
      <c r="R36" s="43">
        <v>3007.5</v>
      </c>
      <c r="S36" s="43">
        <v>340.5</v>
      </c>
      <c r="T36" s="43">
        <v>741.8</v>
      </c>
      <c r="U36" s="43">
        <v>17.2</v>
      </c>
      <c r="V36" s="43">
        <v>975</v>
      </c>
      <c r="W36" s="44">
        <f t="shared" si="0"/>
        <v>52709.799999999996</v>
      </c>
      <c r="X36" s="47"/>
      <c r="Y36" s="46"/>
      <c r="Z36" s="48"/>
    </row>
    <row r="37" spans="2:26" ht="15.75">
      <c r="B37" s="49">
        <v>23</v>
      </c>
      <c r="C37" s="43">
        <v>4805.8</v>
      </c>
      <c r="D37" s="43">
        <v>5303.9</v>
      </c>
      <c r="E37" s="43">
        <v>11264.3</v>
      </c>
      <c r="F37" s="43">
        <v>1553</v>
      </c>
      <c r="G37" s="43">
        <v>1807.7</v>
      </c>
      <c r="H37" s="43">
        <v>0</v>
      </c>
      <c r="I37" s="43">
        <v>797.7</v>
      </c>
      <c r="J37" s="43">
        <v>12238.3</v>
      </c>
      <c r="K37" s="43">
        <v>570.5</v>
      </c>
      <c r="L37" s="43">
        <v>2.2</v>
      </c>
      <c r="M37" s="43">
        <v>37</v>
      </c>
      <c r="N37" s="43">
        <v>1337.6</v>
      </c>
      <c r="O37" s="43">
        <v>4644.4</v>
      </c>
      <c r="P37" s="43">
        <v>7051.1</v>
      </c>
      <c r="Q37" s="43">
        <v>545.7</v>
      </c>
      <c r="R37" s="43">
        <v>3197.9</v>
      </c>
      <c r="S37" s="43">
        <v>353.1</v>
      </c>
      <c r="T37" s="43">
        <v>781.8</v>
      </c>
      <c r="U37" s="43">
        <v>44.6</v>
      </c>
      <c r="V37" s="43">
        <v>989.7</v>
      </c>
      <c r="W37" s="44">
        <f t="shared" si="0"/>
        <v>57326.29999999999</v>
      </c>
      <c r="X37" s="47"/>
      <c r="Y37" s="46"/>
      <c r="Z37" s="48"/>
    </row>
    <row r="38" spans="2:26" ht="15.75">
      <c r="B38" s="49">
        <v>24</v>
      </c>
      <c r="C38" s="43">
        <v>5312.3</v>
      </c>
      <c r="D38" s="43">
        <v>5681.1</v>
      </c>
      <c r="E38" s="43">
        <v>8131.8</v>
      </c>
      <c r="F38" s="43">
        <v>1463.5</v>
      </c>
      <c r="G38" s="43">
        <v>1955.5</v>
      </c>
      <c r="H38" s="43">
        <v>0</v>
      </c>
      <c r="I38" s="43">
        <v>805.9</v>
      </c>
      <c r="J38" s="43">
        <v>12129.8</v>
      </c>
      <c r="K38" s="43">
        <v>589</v>
      </c>
      <c r="L38" s="43">
        <v>2.3</v>
      </c>
      <c r="M38" s="43">
        <v>4</v>
      </c>
      <c r="N38" s="43">
        <v>1404.2</v>
      </c>
      <c r="O38" s="43">
        <v>5222.5</v>
      </c>
      <c r="P38" s="43">
        <v>7192.7</v>
      </c>
      <c r="Q38" s="43">
        <v>570.9</v>
      </c>
      <c r="R38" s="43">
        <v>3309.4</v>
      </c>
      <c r="S38" s="43">
        <v>368.2</v>
      </c>
      <c r="T38" s="43">
        <v>793.2</v>
      </c>
      <c r="U38" s="43">
        <v>32.2</v>
      </c>
      <c r="V38" s="43">
        <v>1009</v>
      </c>
      <c r="W38" s="44">
        <f t="shared" si="0"/>
        <v>55977.49999999999</v>
      </c>
      <c r="X38" s="47"/>
      <c r="Y38" s="46"/>
      <c r="Z38" s="48"/>
    </row>
    <row r="39" spans="2:26" ht="15.75">
      <c r="B39" s="49">
        <v>25</v>
      </c>
      <c r="C39" s="43">
        <v>4889.7</v>
      </c>
      <c r="D39" s="43">
        <v>5200.5</v>
      </c>
      <c r="E39" s="43">
        <v>4298.4</v>
      </c>
      <c r="F39" s="43">
        <v>1446</v>
      </c>
      <c r="G39" s="43">
        <v>1853.3</v>
      </c>
      <c r="H39" s="43">
        <v>0</v>
      </c>
      <c r="I39" s="43">
        <v>811.6</v>
      </c>
      <c r="J39" s="43">
        <v>11300</v>
      </c>
      <c r="K39" s="43">
        <v>566.7</v>
      </c>
      <c r="L39" s="43">
        <v>25</v>
      </c>
      <c r="M39" s="43">
        <v>37</v>
      </c>
      <c r="N39" s="43">
        <v>1195.5</v>
      </c>
      <c r="O39" s="43">
        <v>4533.9</v>
      </c>
      <c r="P39" s="43">
        <v>6282.8</v>
      </c>
      <c r="Q39" s="43">
        <v>494.6</v>
      </c>
      <c r="R39" s="43">
        <v>3088.6</v>
      </c>
      <c r="S39" s="43">
        <v>362.4</v>
      </c>
      <c r="T39" s="43">
        <v>755.2</v>
      </c>
      <c r="U39" s="43">
        <v>96.9</v>
      </c>
      <c r="V39" s="43">
        <v>985.8</v>
      </c>
      <c r="W39" s="44">
        <f t="shared" si="0"/>
        <v>48223.9</v>
      </c>
      <c r="X39" s="47"/>
      <c r="Y39" s="46"/>
      <c r="Z39" s="48"/>
    </row>
    <row r="40" spans="2:26" ht="15.75">
      <c r="B40" s="49">
        <v>26</v>
      </c>
      <c r="C40" s="43">
        <v>4746.9</v>
      </c>
      <c r="D40" s="43">
        <v>5054.1</v>
      </c>
      <c r="E40" s="43">
        <v>8784.6</v>
      </c>
      <c r="F40" s="43">
        <v>1676.8</v>
      </c>
      <c r="G40" s="43">
        <v>1690.3</v>
      </c>
      <c r="H40" s="43">
        <v>0</v>
      </c>
      <c r="I40" s="43">
        <v>761.5</v>
      </c>
      <c r="J40" s="43">
        <v>10975.6</v>
      </c>
      <c r="K40" s="43">
        <v>548.6</v>
      </c>
      <c r="L40" s="43">
        <v>25</v>
      </c>
      <c r="M40" s="43">
        <v>37</v>
      </c>
      <c r="N40" s="43">
        <v>1190</v>
      </c>
      <c r="O40" s="43">
        <v>4709.9</v>
      </c>
      <c r="P40" s="43">
        <v>6275.4</v>
      </c>
      <c r="Q40" s="43">
        <v>506.8</v>
      </c>
      <c r="R40" s="43">
        <v>2909.6</v>
      </c>
      <c r="S40" s="43">
        <v>339.6</v>
      </c>
      <c r="T40" s="43">
        <v>722.5</v>
      </c>
      <c r="U40" s="43">
        <v>96.9</v>
      </c>
      <c r="V40" s="43">
        <v>949.7</v>
      </c>
      <c r="W40" s="44">
        <f t="shared" si="0"/>
        <v>52000.799999999996</v>
      </c>
      <c r="X40" s="47"/>
      <c r="Y40" s="46"/>
      <c r="Z40" s="48"/>
    </row>
    <row r="41" spans="2:26" ht="15.75">
      <c r="B41" s="49">
        <v>27</v>
      </c>
      <c r="C41" s="43">
        <v>4644.4</v>
      </c>
      <c r="D41" s="43">
        <v>5001.1</v>
      </c>
      <c r="E41" s="43">
        <v>9345.4</v>
      </c>
      <c r="F41" s="43">
        <v>1744.3</v>
      </c>
      <c r="G41" s="43">
        <v>1699.8</v>
      </c>
      <c r="H41" s="43">
        <v>0</v>
      </c>
      <c r="I41" s="43">
        <v>749.3</v>
      </c>
      <c r="J41" s="43">
        <v>10287.1</v>
      </c>
      <c r="K41" s="43">
        <v>545.2</v>
      </c>
      <c r="L41" s="43">
        <v>25</v>
      </c>
      <c r="M41" s="43">
        <v>2</v>
      </c>
      <c r="N41" s="43">
        <v>1153.9</v>
      </c>
      <c r="O41" s="43">
        <v>4959.9</v>
      </c>
      <c r="P41" s="43">
        <v>6649.6</v>
      </c>
      <c r="Q41" s="43">
        <v>504.2</v>
      </c>
      <c r="R41" s="43">
        <v>2815.5</v>
      </c>
      <c r="S41" s="43">
        <v>339.2</v>
      </c>
      <c r="T41" s="43">
        <v>718.7</v>
      </c>
      <c r="U41" s="43">
        <v>37.9</v>
      </c>
      <c r="V41" s="43">
        <v>944.5</v>
      </c>
      <c r="W41" s="44">
        <f t="shared" si="0"/>
        <v>52166.99999999999</v>
      </c>
      <c r="X41" s="47"/>
      <c r="Y41" s="46"/>
      <c r="Z41" s="48"/>
    </row>
    <row r="42" spans="2:26" ht="15.75">
      <c r="B42" s="49">
        <v>28</v>
      </c>
      <c r="C42" s="43">
        <v>4374.4</v>
      </c>
      <c r="D42" s="43">
        <v>4796.2</v>
      </c>
      <c r="E42" s="43">
        <v>7157.6</v>
      </c>
      <c r="F42" s="43">
        <v>1471.4</v>
      </c>
      <c r="G42" s="43">
        <v>1599</v>
      </c>
      <c r="H42" s="43">
        <v>14.3</v>
      </c>
      <c r="I42" s="43">
        <v>736.9</v>
      </c>
      <c r="J42" s="43">
        <v>9929.7</v>
      </c>
      <c r="K42" s="43">
        <v>515.3</v>
      </c>
      <c r="L42" s="43">
        <v>25</v>
      </c>
      <c r="M42" s="43">
        <v>37</v>
      </c>
      <c r="N42" s="43">
        <v>1139.9</v>
      </c>
      <c r="O42" s="43">
        <v>4321.9</v>
      </c>
      <c r="P42" s="43">
        <v>5988.2</v>
      </c>
      <c r="Q42" s="43">
        <v>484.2</v>
      </c>
      <c r="R42" s="43">
        <v>2719.9</v>
      </c>
      <c r="S42" s="43">
        <v>323</v>
      </c>
      <c r="T42" s="43">
        <v>1024.2</v>
      </c>
      <c r="U42" s="43">
        <v>56.3</v>
      </c>
      <c r="V42" s="43">
        <v>968.5</v>
      </c>
      <c r="W42" s="44">
        <f t="shared" si="0"/>
        <v>47682.899999999994</v>
      </c>
      <c r="X42" s="47"/>
      <c r="Y42" s="46"/>
      <c r="Z42" s="48"/>
    </row>
    <row r="43" spans="2:26" ht="15.75">
      <c r="B43" s="49">
        <v>29</v>
      </c>
      <c r="C43" s="43">
        <v>4379.9</v>
      </c>
      <c r="D43" s="43">
        <v>4802.4</v>
      </c>
      <c r="E43" s="43">
        <v>4386.6</v>
      </c>
      <c r="F43" s="43">
        <v>2106.7</v>
      </c>
      <c r="G43" s="43">
        <v>1631</v>
      </c>
      <c r="H43" s="43">
        <v>0</v>
      </c>
      <c r="I43" s="43">
        <v>715.4</v>
      </c>
      <c r="J43" s="43">
        <v>9632.6</v>
      </c>
      <c r="K43" s="43">
        <v>516.6</v>
      </c>
      <c r="L43" s="43">
        <v>25</v>
      </c>
      <c r="M43" s="43">
        <v>37</v>
      </c>
      <c r="N43" s="43">
        <v>1114.1</v>
      </c>
      <c r="O43" s="43">
        <v>4486.6</v>
      </c>
      <c r="P43" s="43">
        <v>5983.8</v>
      </c>
      <c r="Q43" s="43">
        <v>501.3</v>
      </c>
      <c r="R43" s="43">
        <v>2687.7</v>
      </c>
      <c r="S43" s="43">
        <v>333.4</v>
      </c>
      <c r="T43" s="43">
        <v>545</v>
      </c>
      <c r="U43" s="43">
        <v>82.1</v>
      </c>
      <c r="V43" s="43">
        <v>913.8</v>
      </c>
      <c r="W43" s="44">
        <f t="shared" si="0"/>
        <v>44881</v>
      </c>
      <c r="X43" s="47"/>
      <c r="Y43" s="46"/>
      <c r="Z43" s="48"/>
    </row>
    <row r="44" spans="2:26" ht="15.75">
      <c r="B44" s="49">
        <v>30</v>
      </c>
      <c r="C44" s="43">
        <v>4337.8</v>
      </c>
      <c r="D44" s="43">
        <v>4853.9</v>
      </c>
      <c r="E44" s="43">
        <v>4106</v>
      </c>
      <c r="F44" s="43">
        <v>2000.7</v>
      </c>
      <c r="G44" s="43">
        <v>1605.1</v>
      </c>
      <c r="H44" s="43">
        <v>17.1</v>
      </c>
      <c r="I44" s="43">
        <v>743.8</v>
      </c>
      <c r="J44" s="43">
        <v>9551</v>
      </c>
      <c r="K44" s="43">
        <v>513</v>
      </c>
      <c r="L44" s="43">
        <v>25</v>
      </c>
      <c r="M44" s="43">
        <v>8.1</v>
      </c>
      <c r="N44" s="43">
        <v>1161.8</v>
      </c>
      <c r="O44" s="43">
        <v>4492.4</v>
      </c>
      <c r="P44" s="43">
        <v>6125</v>
      </c>
      <c r="Q44" s="43">
        <v>499.9</v>
      </c>
      <c r="R44" s="43">
        <v>2761.7</v>
      </c>
      <c r="S44" s="43">
        <v>307.5</v>
      </c>
      <c r="T44" s="43">
        <v>673.6</v>
      </c>
      <c r="U44" s="43">
        <v>84</v>
      </c>
      <c r="V44" s="43">
        <v>945.9</v>
      </c>
      <c r="W44" s="44">
        <f t="shared" si="0"/>
        <v>44813.299999999996</v>
      </c>
      <c r="X44" s="47"/>
      <c r="Y44" s="46"/>
      <c r="Z44" s="48"/>
    </row>
    <row r="45" spans="2:26" ht="15.75">
      <c r="B45" s="49">
        <v>31</v>
      </c>
      <c r="C45" s="43">
        <v>4422.8</v>
      </c>
      <c r="D45" s="43">
        <v>4956.7</v>
      </c>
      <c r="E45" s="43">
        <v>4281.7</v>
      </c>
      <c r="F45" s="43">
        <v>1737.6</v>
      </c>
      <c r="G45" s="43">
        <v>1634.8</v>
      </c>
      <c r="H45" s="43">
        <v>8.6</v>
      </c>
      <c r="I45" s="43">
        <v>727.6</v>
      </c>
      <c r="J45" s="43">
        <v>10030.2</v>
      </c>
      <c r="K45" s="43">
        <v>540</v>
      </c>
      <c r="L45" s="43">
        <v>25</v>
      </c>
      <c r="M45" s="43">
        <v>37</v>
      </c>
      <c r="N45" s="43">
        <v>1130.3</v>
      </c>
      <c r="O45" s="43">
        <v>4723.5</v>
      </c>
      <c r="P45" s="43">
        <v>6150.3</v>
      </c>
      <c r="Q45" s="43">
        <v>503.9</v>
      </c>
      <c r="R45" s="43">
        <v>2903.3</v>
      </c>
      <c r="S45" s="43">
        <v>325.1</v>
      </c>
      <c r="T45" s="43">
        <v>714.9</v>
      </c>
      <c r="U45" s="43">
        <v>47.1</v>
      </c>
      <c r="V45" s="43">
        <v>926.3</v>
      </c>
      <c r="W45" s="44">
        <f t="shared" si="0"/>
        <v>45826.70000000001</v>
      </c>
      <c r="X45" s="47"/>
      <c r="Y45" s="50"/>
      <c r="Z45" s="48"/>
    </row>
    <row r="46" spans="2:27" ht="36">
      <c r="B46" s="49" t="s">
        <v>86</v>
      </c>
      <c r="C46" s="51">
        <f aca="true" t="shared" si="1" ref="C46:V46">SUM(C15:C45)</f>
        <v>137749.59999999998</v>
      </c>
      <c r="D46" s="51">
        <f t="shared" si="1"/>
        <v>155899.50000000003</v>
      </c>
      <c r="E46" s="51">
        <f t="shared" si="1"/>
        <v>145950.3</v>
      </c>
      <c r="F46" s="51">
        <f t="shared" si="1"/>
        <v>49862.40000000001</v>
      </c>
      <c r="G46" s="51">
        <f t="shared" si="1"/>
        <v>49584.100000000006</v>
      </c>
      <c r="H46" s="51">
        <f t="shared" si="1"/>
        <v>599.4999999999999</v>
      </c>
      <c r="I46" s="51">
        <f t="shared" si="1"/>
        <v>22168.2</v>
      </c>
      <c r="J46" s="51">
        <f t="shared" si="1"/>
        <v>320868.0999999999</v>
      </c>
      <c r="K46" s="51">
        <f t="shared" si="1"/>
        <v>16567.800000000003</v>
      </c>
      <c r="L46" s="51">
        <f t="shared" si="1"/>
        <v>719.8</v>
      </c>
      <c r="M46" s="51">
        <f t="shared" si="1"/>
        <v>841.4000000000001</v>
      </c>
      <c r="N46" s="51">
        <f t="shared" si="1"/>
        <v>35320.5</v>
      </c>
      <c r="O46" s="51">
        <f t="shared" si="1"/>
        <v>136671.39999999997</v>
      </c>
      <c r="P46" s="51">
        <f t="shared" si="1"/>
        <v>192913.09999999998</v>
      </c>
      <c r="Q46" s="51">
        <f t="shared" si="1"/>
        <v>15278.9</v>
      </c>
      <c r="R46" s="51">
        <f t="shared" si="1"/>
        <v>89491.7</v>
      </c>
      <c r="S46" s="51">
        <f t="shared" si="1"/>
        <v>10602.6</v>
      </c>
      <c r="T46" s="51">
        <f t="shared" si="1"/>
        <v>21636.9</v>
      </c>
      <c r="U46" s="51">
        <f t="shared" si="1"/>
        <v>1776</v>
      </c>
      <c r="V46" s="51">
        <f t="shared" si="1"/>
        <v>29007</v>
      </c>
      <c r="W46" s="69">
        <f>SUM(W15:W45)</f>
        <v>1433508.7999999998</v>
      </c>
      <c r="X46" s="52">
        <f>SUMPRODUCT(X15:X45,W15:W45)/SUM(W15:W45)</f>
        <v>0</v>
      </c>
      <c r="Y46" s="53"/>
      <c r="Z46" s="106"/>
      <c r="AA46" s="106"/>
    </row>
    <row r="47" spans="3:25" ht="12.75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54"/>
    </row>
    <row r="48" spans="3:26" ht="12.75">
      <c r="C48" s="1"/>
      <c r="D48" s="1"/>
      <c r="Z48" s="7"/>
    </row>
    <row r="49" spans="2:26" ht="14.25">
      <c r="B49" s="55"/>
      <c r="C49" s="26" t="s">
        <v>110</v>
      </c>
      <c r="D49" s="24"/>
      <c r="E49" s="24"/>
      <c r="F49" s="24"/>
      <c r="G49" s="24"/>
      <c r="H49" s="24"/>
      <c r="I49" s="24"/>
      <c r="J49" s="24"/>
      <c r="K49" s="24"/>
      <c r="L49" s="24" t="s">
        <v>111</v>
      </c>
      <c r="M49" s="24"/>
      <c r="N49" s="24"/>
      <c r="O49" s="24"/>
      <c r="P49" s="24"/>
      <c r="Q49" s="24"/>
      <c r="R49" s="24"/>
      <c r="S49" s="24" t="s">
        <v>114</v>
      </c>
      <c r="T49" s="24"/>
      <c r="U49" s="57"/>
      <c r="V49" s="57"/>
      <c r="W49" s="57"/>
      <c r="X49" s="57"/>
      <c r="Y49" s="58"/>
      <c r="Z49" s="7"/>
    </row>
    <row r="50" spans="3:26" ht="12.75">
      <c r="C50" s="1" t="s">
        <v>32</v>
      </c>
      <c r="L50" s="2" t="s">
        <v>0</v>
      </c>
      <c r="N50" s="2"/>
      <c r="P50" s="2" t="s">
        <v>1</v>
      </c>
      <c r="T50" s="2" t="s">
        <v>2</v>
      </c>
      <c r="Y50" s="2"/>
      <c r="Z50" s="7"/>
    </row>
    <row r="51" spans="3:26" ht="15">
      <c r="C51" s="56" t="s">
        <v>88</v>
      </c>
      <c r="D51" s="56"/>
      <c r="E51" s="57"/>
      <c r="F51" s="57"/>
      <c r="G51" s="57"/>
      <c r="H51" s="57"/>
      <c r="I51" s="57"/>
      <c r="J51" s="57"/>
      <c r="K51" s="57"/>
      <c r="L51" s="128" t="s">
        <v>92</v>
      </c>
      <c r="M51" s="129"/>
      <c r="N51" s="129"/>
      <c r="O51" s="57" t="s">
        <v>89</v>
      </c>
      <c r="P51" s="57" t="s">
        <v>90</v>
      </c>
      <c r="Q51" s="57"/>
      <c r="R51" s="57"/>
      <c r="S51" s="128" t="s">
        <v>113</v>
      </c>
      <c r="T51" s="129"/>
      <c r="U51" s="57"/>
      <c r="V51" s="57"/>
      <c r="W51" s="57"/>
      <c r="X51" s="57"/>
      <c r="Y51" s="60"/>
      <c r="Z51" s="7"/>
    </row>
    <row r="52" spans="3:26" ht="12.75">
      <c r="C52" s="1"/>
      <c r="D52" s="1" t="s">
        <v>91</v>
      </c>
      <c r="L52" s="59" t="s">
        <v>87</v>
      </c>
      <c r="O52" s="2"/>
      <c r="P52" s="2" t="s">
        <v>1</v>
      </c>
      <c r="Q52" s="61"/>
      <c r="S52" s="2" t="s">
        <v>2</v>
      </c>
      <c r="Y52" s="2"/>
      <c r="Z52" s="7"/>
    </row>
    <row r="53" ht="12.75">
      <c r="Z53" s="7"/>
    </row>
    <row r="54" ht="12.75">
      <c r="Z54" s="7"/>
    </row>
  </sheetData>
  <sheetProtection/>
  <mergeCells count="34">
    <mergeCell ref="V12:V14"/>
    <mergeCell ref="Z15:AA22"/>
    <mergeCell ref="Z46:AA46"/>
    <mergeCell ref="C47:X47"/>
    <mergeCell ref="L51:N51"/>
    <mergeCell ref="S51:T51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C5:X5"/>
    <mergeCell ref="B6:X6"/>
    <mergeCell ref="B7:X7"/>
    <mergeCell ref="B8:X8"/>
    <mergeCell ref="B9:X9"/>
    <mergeCell ref="B11:B14"/>
    <mergeCell ref="C11:V11"/>
    <mergeCell ref="W11:W14"/>
    <mergeCell ref="X11:X14"/>
    <mergeCell ref="C12:C14"/>
  </mergeCells>
  <printOptions/>
  <pageMargins left="0.5118110236220472" right="0.196850393700787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AF37" sqref="AF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99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0.729</v>
      </c>
      <c r="P13" s="29"/>
      <c r="Q13" s="28"/>
      <c r="R13" s="10"/>
      <c r="S13" s="11"/>
      <c r="T13" s="29"/>
      <c r="U13" s="11">
        <v>-10.7</v>
      </c>
      <c r="V13" s="11"/>
      <c r="W13" s="6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0.729</v>
      </c>
      <c r="P14" s="29"/>
      <c r="Q14" s="28"/>
      <c r="R14" s="10"/>
      <c r="S14" s="11"/>
      <c r="T14" s="29"/>
      <c r="U14" s="11">
        <v>-5.7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 aca="true" t="shared" si="1" ref="AB14:AB22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0.7291</v>
      </c>
      <c r="P15" s="29"/>
      <c r="Q15" s="28"/>
      <c r="R15" s="10"/>
      <c r="S15" s="11"/>
      <c r="T15" s="29"/>
      <c r="U15" s="11"/>
      <c r="V15" s="11"/>
      <c r="W15" s="62"/>
      <c r="X15" s="11"/>
      <c r="Y15" s="11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0.7291</v>
      </c>
      <c r="P16" s="29"/>
      <c r="Q16" s="28"/>
      <c r="R16" s="29"/>
      <c r="S16" s="11"/>
      <c r="T16" s="29"/>
      <c r="U16" s="10">
        <v>10.9</v>
      </c>
      <c r="V16" s="11"/>
      <c r="W16" s="6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>
        <v>92.2893</v>
      </c>
      <c r="D17" s="17">
        <v>4.1034</v>
      </c>
      <c r="E17" s="17">
        <v>1.0094</v>
      </c>
      <c r="F17" s="17">
        <v>0.1351</v>
      </c>
      <c r="G17" s="17">
        <v>0.2261</v>
      </c>
      <c r="H17" s="17">
        <v>0.008</v>
      </c>
      <c r="I17" s="17">
        <v>0.0673</v>
      </c>
      <c r="J17" s="17">
        <v>0.056</v>
      </c>
      <c r="K17" s="17">
        <v>0.1799</v>
      </c>
      <c r="L17" s="17">
        <v>0.0152</v>
      </c>
      <c r="M17" s="17">
        <v>1.605</v>
      </c>
      <c r="N17" s="17">
        <v>0.3053</v>
      </c>
      <c r="O17" s="17">
        <v>0.7285</v>
      </c>
      <c r="P17" s="29">
        <v>35.03</v>
      </c>
      <c r="Q17" s="28">
        <v>8367</v>
      </c>
      <c r="R17" s="29">
        <v>38.79</v>
      </c>
      <c r="S17" s="11">
        <v>9265</v>
      </c>
      <c r="T17" s="29">
        <v>49.8</v>
      </c>
      <c r="U17" s="10">
        <v>11.3</v>
      </c>
      <c r="V17" s="11"/>
      <c r="W17" s="22"/>
      <c r="X17" s="11"/>
      <c r="Y17" s="11"/>
      <c r="AA17" s="14">
        <f t="shared" si="0"/>
        <v>99.99999999999999</v>
      </c>
      <c r="AB17" s="15" t="str">
        <f t="shared" si="1"/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0.7289</v>
      </c>
      <c r="P18" s="29"/>
      <c r="Q18" s="28"/>
      <c r="R18" s="10"/>
      <c r="S18" s="11"/>
      <c r="T18" s="29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0.7296</v>
      </c>
      <c r="P19" s="29"/>
      <c r="Q19" s="28"/>
      <c r="R19" s="10"/>
      <c r="S19" s="11"/>
      <c r="T19" s="29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0.7291</v>
      </c>
      <c r="P20" s="29"/>
      <c r="Q20" s="28"/>
      <c r="R20" s="10"/>
      <c r="S20" s="11"/>
      <c r="T20" s="29"/>
      <c r="U20" s="10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0.7294</v>
      </c>
      <c r="P21" s="29"/>
      <c r="Q21" s="28"/>
      <c r="R21" s="10"/>
      <c r="S21" s="11"/>
      <c r="T21" s="29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0.7299</v>
      </c>
      <c r="P22" s="29"/>
      <c r="Q22" s="28"/>
      <c r="R22" s="10"/>
      <c r="S22" s="11"/>
      <c r="T22" s="29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0.73</v>
      </c>
      <c r="P23" s="29"/>
      <c r="Q23" s="28"/>
      <c r="R23" s="29"/>
      <c r="S23" s="11"/>
      <c r="T23" s="29"/>
      <c r="U23" s="10"/>
      <c r="V23" s="11"/>
      <c r="W23" s="31" t="s">
        <v>43</v>
      </c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0.7294</v>
      </c>
      <c r="P24" s="29"/>
      <c r="Q24" s="28"/>
      <c r="R24" s="10"/>
      <c r="S24" s="11"/>
      <c r="T24" s="29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>
        <v>92.3205</v>
      </c>
      <c r="D25" s="17">
        <v>4.0856</v>
      </c>
      <c r="E25" s="17">
        <v>0.9956</v>
      </c>
      <c r="F25" s="17">
        <v>0.1315</v>
      </c>
      <c r="G25" s="17">
        <v>0.2198</v>
      </c>
      <c r="H25" s="17">
        <v>0.0108</v>
      </c>
      <c r="I25" s="17">
        <v>0.0671</v>
      </c>
      <c r="J25" s="17">
        <v>0.054</v>
      </c>
      <c r="K25" s="17">
        <v>0.1893</v>
      </c>
      <c r="L25" s="17">
        <v>0.0145</v>
      </c>
      <c r="M25" s="17">
        <v>1.5978</v>
      </c>
      <c r="N25" s="17">
        <v>0.3135</v>
      </c>
      <c r="O25" s="17">
        <v>0.728</v>
      </c>
      <c r="P25" s="29">
        <v>35.03</v>
      </c>
      <c r="Q25" s="28">
        <v>8367</v>
      </c>
      <c r="R25" s="29">
        <v>38.78</v>
      </c>
      <c r="S25" s="11">
        <v>9262</v>
      </c>
      <c r="T25" s="29">
        <v>49.8</v>
      </c>
      <c r="U25" s="11"/>
      <c r="V25" s="11"/>
      <c r="W25" s="62"/>
      <c r="X25" s="11"/>
      <c r="Y25" s="11"/>
      <c r="AA25" s="14">
        <f t="shared" si="0"/>
        <v>100.00000000000001</v>
      </c>
      <c r="AB25" s="15" t="s">
        <v>109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0.7273</v>
      </c>
      <c r="P26" s="29"/>
      <c r="Q26" s="28"/>
      <c r="R26" s="10"/>
      <c r="S26" s="11"/>
      <c r="T26" s="29"/>
      <c r="U26" s="10"/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0.7272</v>
      </c>
      <c r="P27" s="29"/>
      <c r="Q27" s="28"/>
      <c r="R27" s="10"/>
      <c r="S27" s="11"/>
      <c r="T27" s="29"/>
      <c r="U27" s="10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0.7273</v>
      </c>
      <c r="P28" s="29"/>
      <c r="Q28" s="28"/>
      <c r="R28" s="10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0.7275</v>
      </c>
      <c r="P29" s="29"/>
      <c r="Q29" s="28"/>
      <c r="R29" s="10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0.7272</v>
      </c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0.7268</v>
      </c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0.7284</v>
      </c>
      <c r="P32" s="29"/>
      <c r="Q32" s="28"/>
      <c r="R32" s="10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0.7288</v>
      </c>
      <c r="P33" s="29"/>
      <c r="Q33" s="28"/>
      <c r="R33" s="10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92.5964</v>
      </c>
      <c r="D34" s="17">
        <v>3.9428</v>
      </c>
      <c r="E34" s="17">
        <v>0.9686</v>
      </c>
      <c r="F34" s="17">
        <v>0.1274</v>
      </c>
      <c r="G34" s="17">
        <v>0.2088</v>
      </c>
      <c r="H34" s="17">
        <v>0.0092</v>
      </c>
      <c r="I34" s="17">
        <v>0.0626</v>
      </c>
      <c r="J34" s="17">
        <v>0.0506</v>
      </c>
      <c r="K34" s="17">
        <v>0.1579</v>
      </c>
      <c r="L34" s="17">
        <v>0.0143</v>
      </c>
      <c r="M34" s="17">
        <v>1.5633</v>
      </c>
      <c r="N34" s="17">
        <v>0.2981</v>
      </c>
      <c r="O34" s="17">
        <v>0.7616</v>
      </c>
      <c r="P34" s="29">
        <v>34.93</v>
      </c>
      <c r="Q34" s="28">
        <v>8343</v>
      </c>
      <c r="R34" s="10">
        <v>38.68</v>
      </c>
      <c r="S34" s="11">
        <v>9239</v>
      </c>
      <c r="T34" s="29">
        <v>49.77</v>
      </c>
      <c r="U34" s="11"/>
      <c r="V34" s="11"/>
      <c r="W34" s="62"/>
      <c r="X34" s="11"/>
      <c r="Y34" s="17"/>
      <c r="AA34" s="14">
        <f t="shared" si="0"/>
        <v>100.00000000000001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0.7748</v>
      </c>
      <c r="P35" s="29"/>
      <c r="Q35" s="28"/>
      <c r="R35" s="10"/>
      <c r="S35" s="11"/>
      <c r="T35" s="29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0.775</v>
      </c>
      <c r="P36" s="29"/>
      <c r="Q36" s="28"/>
      <c r="R36" s="10"/>
      <c r="S36" s="11"/>
      <c r="T36" s="29"/>
      <c r="U36" s="11"/>
      <c r="V36" s="11"/>
      <c r="W36" s="62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0.7753</v>
      </c>
      <c r="P37" s="29"/>
      <c r="Q37" s="28"/>
      <c r="R37" s="29"/>
      <c r="S37" s="11"/>
      <c r="T37" s="29"/>
      <c r="U37" s="11"/>
      <c r="V37" s="11"/>
      <c r="W37" s="31" t="s">
        <v>43</v>
      </c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0.7737</v>
      </c>
      <c r="P38" s="29"/>
      <c r="Q38" s="28"/>
      <c r="R38" s="10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0.7705</v>
      </c>
      <c r="P39" s="29"/>
      <c r="Q39" s="28"/>
      <c r="R39" s="10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0.7733</v>
      </c>
      <c r="P40" s="29"/>
      <c r="Q40" s="28"/>
      <c r="R40" s="10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0.7723</v>
      </c>
      <c r="P41" s="29"/>
      <c r="Q41" s="28"/>
      <c r="R41" s="10"/>
      <c r="S41" s="11"/>
      <c r="T41" s="29"/>
      <c r="U41" s="10"/>
      <c r="V41" s="11"/>
      <c r="W41" s="22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0.7637</v>
      </c>
      <c r="P42" s="29"/>
      <c r="Q42" s="17"/>
      <c r="R42" s="10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v>0.7676</v>
      </c>
      <c r="P43" s="29"/>
      <c r="Q43" s="17"/>
      <c r="R43" s="10"/>
      <c r="S43" s="11"/>
      <c r="T43" s="29"/>
      <c r="U43" s="11"/>
      <c r="V43" s="11"/>
      <c r="W43" s="2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AB48" sqref="AB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>
        <v>92.2519</v>
      </c>
      <c r="D13" s="17">
        <v>4.1151</v>
      </c>
      <c r="E13" s="17">
        <v>1.0096</v>
      </c>
      <c r="F13" s="17">
        <v>0.1342</v>
      </c>
      <c r="G13" s="17">
        <v>0.2256</v>
      </c>
      <c r="H13" s="17">
        <v>0.0077</v>
      </c>
      <c r="I13" s="17">
        <v>0.068</v>
      </c>
      <c r="J13" s="17">
        <v>0.0551</v>
      </c>
      <c r="K13" s="17">
        <v>0.2064</v>
      </c>
      <c r="L13" s="17">
        <v>0.0151</v>
      </c>
      <c r="M13" s="17">
        <v>1.6115</v>
      </c>
      <c r="N13" s="17">
        <v>0.2998</v>
      </c>
      <c r="O13" s="17">
        <v>0.7313</v>
      </c>
      <c r="P13" s="29">
        <v>35.07</v>
      </c>
      <c r="Q13" s="28">
        <v>8376</v>
      </c>
      <c r="R13" s="10">
        <v>38.83</v>
      </c>
      <c r="S13" s="11">
        <v>9274</v>
      </c>
      <c r="T13" s="29">
        <v>49.83</v>
      </c>
      <c r="U13" s="70">
        <v>-9.9</v>
      </c>
      <c r="V13" s="11"/>
      <c r="W13" s="63" t="s">
        <v>43</v>
      </c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0">
        <v>-7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1"/>
      <c r="V15" s="11"/>
      <c r="W15" s="63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0">
        <v>8.3</v>
      </c>
      <c r="V16" s="11"/>
      <c r="W16" s="63"/>
      <c r="X16" s="11"/>
      <c r="Y16" s="11"/>
      <c r="AA16" s="14">
        <f t="shared" si="0"/>
        <v>0</v>
      </c>
      <c r="AB16" s="15" t="str">
        <f aca="true" t="shared" si="1" ref="AB16:AB23"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1">
        <v>11.8</v>
      </c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>
        <v>10.9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1">
        <v>7.4</v>
      </c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>
        <v>7.4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1"/>
      <c r="V21" s="11"/>
      <c r="W21" s="63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0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>
        <v>11.3</v>
      </c>
      <c r="V23" s="11"/>
      <c r="W23" s="64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>
        <v>10.9</v>
      </c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>
        <v>9.3</v>
      </c>
      <c r="V25" s="11"/>
      <c r="W25" s="63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>
        <v>8.8</v>
      </c>
      <c r="V26" s="11"/>
      <c r="W26" s="64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>
        <v>8.3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64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92.6183</v>
      </c>
      <c r="D34" s="17">
        <v>3.8737</v>
      </c>
      <c r="E34" s="17">
        <v>0.9542</v>
      </c>
      <c r="F34" s="17">
        <v>0.1276</v>
      </c>
      <c r="G34" s="17">
        <v>0.2117</v>
      </c>
      <c r="H34" s="17">
        <v>0.0044</v>
      </c>
      <c r="I34" s="17">
        <v>0.0644</v>
      </c>
      <c r="J34" s="17">
        <v>0.0527</v>
      </c>
      <c r="K34" s="17">
        <v>0.1785</v>
      </c>
      <c r="L34" s="17">
        <v>0.0147</v>
      </c>
      <c r="M34" s="17">
        <v>1.6006</v>
      </c>
      <c r="N34" s="17">
        <v>0.2992</v>
      </c>
      <c r="O34" s="17">
        <v>0.7278</v>
      </c>
      <c r="P34" s="29">
        <v>34.92</v>
      </c>
      <c r="Q34" s="28">
        <v>8341</v>
      </c>
      <c r="R34" s="29">
        <v>38.67</v>
      </c>
      <c r="S34" s="11">
        <v>9236</v>
      </c>
      <c r="T34" s="29">
        <v>49.74</v>
      </c>
      <c r="U34" s="11"/>
      <c r="V34" s="11"/>
      <c r="W34" s="63" t="s">
        <v>43</v>
      </c>
      <c r="X34" s="11"/>
      <c r="Y34" s="17"/>
      <c r="AA34" s="14">
        <f t="shared" si="0"/>
        <v>100.00000000000001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/>
      <c r="V35" s="11"/>
      <c r="W35" s="64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63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>
        <v>3.1</v>
      </c>
      <c r="V37" s="11"/>
      <c r="W37" s="64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>
        <v>3.8</v>
      </c>
      <c r="V38" s="11"/>
      <c r="W38" s="64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>
        <v>1.7</v>
      </c>
      <c r="V39" s="11"/>
      <c r="W39" s="1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>
        <v>4.5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>
        <v>2.7</v>
      </c>
      <c r="V41" s="11"/>
      <c r="W41" s="63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64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1"/>
      <c r="V43" s="11"/>
      <c r="W43" s="64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1">
      <selection activeCell="AD36" sqref="AD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>
        <v>-10.3</v>
      </c>
      <c r="V13" s="11"/>
      <c r="W13" s="6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0"/>
      <c r="V15" s="11"/>
      <c r="W15" s="2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1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94.0289</v>
      </c>
      <c r="D17" s="17">
        <v>2.8731</v>
      </c>
      <c r="E17" s="17">
        <v>0.7858</v>
      </c>
      <c r="F17" s="17">
        <v>0.097</v>
      </c>
      <c r="G17" s="17">
        <v>0.1182</v>
      </c>
      <c r="H17" s="17">
        <v>0.0017</v>
      </c>
      <c r="I17" s="17">
        <v>0.0249</v>
      </c>
      <c r="J17" s="17">
        <v>0.0192</v>
      </c>
      <c r="K17" s="17">
        <v>0.0218</v>
      </c>
      <c r="L17" s="17">
        <v>0.0064</v>
      </c>
      <c r="M17" s="17">
        <v>1.7705</v>
      </c>
      <c r="N17" s="17">
        <v>0.2525</v>
      </c>
      <c r="O17" s="17">
        <v>0.7116</v>
      </c>
      <c r="P17" s="29">
        <v>34.15</v>
      </c>
      <c r="Q17" s="28">
        <v>8157</v>
      </c>
      <c r="R17" s="29">
        <v>37.84</v>
      </c>
      <c r="S17" s="11">
        <v>9038</v>
      </c>
      <c r="T17" s="11">
        <v>49.23</v>
      </c>
      <c r="U17" s="11"/>
      <c r="V17" s="11"/>
      <c r="W17" s="22"/>
      <c r="X17" s="11"/>
      <c r="Y17" s="11"/>
      <c r="AA17" s="14">
        <f t="shared" si="0"/>
        <v>99.99999999999997</v>
      </c>
      <c r="AB17" s="15" t="str">
        <f aca="true" t="shared" si="1" ref="AB17:AB41"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>
        <v>-7.7</v>
      </c>
      <c r="V19" s="11"/>
      <c r="W19" s="22" t="s">
        <v>43</v>
      </c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>
        <v>93.806</v>
      </c>
      <c r="D20" s="17">
        <v>2.9615</v>
      </c>
      <c r="E20" s="17">
        <v>0.8111</v>
      </c>
      <c r="F20" s="17">
        <v>0.1013</v>
      </c>
      <c r="G20" s="17">
        <v>0.1231</v>
      </c>
      <c r="H20" s="17">
        <v>0.0005</v>
      </c>
      <c r="I20" s="17">
        <v>0.0262</v>
      </c>
      <c r="J20" s="17">
        <v>0.0204</v>
      </c>
      <c r="K20" s="17">
        <v>0.1026</v>
      </c>
      <c r="L20" s="17">
        <v>0.0075</v>
      </c>
      <c r="M20" s="17">
        <v>1.7791</v>
      </c>
      <c r="N20" s="17">
        <v>0.2607</v>
      </c>
      <c r="O20" s="17">
        <v>0.7151</v>
      </c>
      <c r="P20" s="29">
        <v>34.3</v>
      </c>
      <c r="Q20" s="28">
        <v>8192</v>
      </c>
      <c r="R20" s="29">
        <v>38</v>
      </c>
      <c r="S20" s="11">
        <v>9076</v>
      </c>
      <c r="T20" s="11">
        <v>49.31</v>
      </c>
      <c r="U20" s="11"/>
      <c r="V20" s="11"/>
      <c r="W20" s="22"/>
      <c r="X20" s="11"/>
      <c r="Y20" s="11"/>
      <c r="AA20" s="14">
        <f t="shared" si="0"/>
        <v>99.99999999999997</v>
      </c>
      <c r="AB20" s="15" t="str">
        <f t="shared" si="1"/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31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>
        <v>8.3</v>
      </c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94.9092</v>
      </c>
      <c r="D27" s="17">
        <v>2.4844</v>
      </c>
      <c r="E27" s="17">
        <v>0.6916</v>
      </c>
      <c r="F27" s="17">
        <v>0.0913</v>
      </c>
      <c r="G27" s="17">
        <v>0.1017</v>
      </c>
      <c r="H27" s="17">
        <v>0.0018</v>
      </c>
      <c r="I27" s="17">
        <v>0.0212</v>
      </c>
      <c r="J27" s="17">
        <v>0.0199</v>
      </c>
      <c r="K27" s="17">
        <v>0.0263</v>
      </c>
      <c r="L27" s="17">
        <v>0.0058</v>
      </c>
      <c r="M27" s="17">
        <v>1.4349</v>
      </c>
      <c r="N27" s="17">
        <v>0.2119</v>
      </c>
      <c r="O27" s="17">
        <v>0.7057</v>
      </c>
      <c r="P27" s="29">
        <v>34.11</v>
      </c>
      <c r="Q27" s="28">
        <v>8147</v>
      </c>
      <c r="R27" s="29">
        <v>37.81</v>
      </c>
      <c r="S27" s="11">
        <v>9031</v>
      </c>
      <c r="T27" s="11">
        <v>49.39</v>
      </c>
      <c r="U27" s="11"/>
      <c r="V27" s="11"/>
      <c r="W27" s="22"/>
      <c r="X27" s="11"/>
      <c r="Y27" s="17"/>
      <c r="AA27" s="14">
        <f t="shared" si="0"/>
        <v>99.99999999999999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>
        <v>-11.1</v>
      </c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>
        <v>95.8424</v>
      </c>
      <c r="D34" s="17">
        <v>2.0833</v>
      </c>
      <c r="E34" s="17">
        <v>0.6105</v>
      </c>
      <c r="F34" s="17">
        <v>0.0873</v>
      </c>
      <c r="G34" s="17">
        <v>0.0906</v>
      </c>
      <c r="H34" s="17">
        <v>0.0018</v>
      </c>
      <c r="I34" s="17">
        <v>0.019</v>
      </c>
      <c r="J34" s="17">
        <v>0.0135</v>
      </c>
      <c r="K34" s="17">
        <v>0.0238</v>
      </c>
      <c r="L34" s="17">
        <v>0.005</v>
      </c>
      <c r="M34" s="17">
        <v>1.0756</v>
      </c>
      <c r="N34" s="17">
        <v>0.1472</v>
      </c>
      <c r="O34" s="17">
        <v>0.6993</v>
      </c>
      <c r="P34" s="29">
        <v>34.08</v>
      </c>
      <c r="Q34" s="28">
        <v>8140</v>
      </c>
      <c r="R34" s="29">
        <v>37.78</v>
      </c>
      <c r="S34" s="11">
        <v>9024</v>
      </c>
      <c r="T34" s="29">
        <v>49.58</v>
      </c>
      <c r="U34" s="11"/>
      <c r="V34" s="11"/>
      <c r="W34" s="62"/>
      <c r="X34" s="11"/>
      <c r="Y34" s="17"/>
      <c r="AA34" s="14">
        <f t="shared" si="0"/>
        <v>99.99999999999997</v>
      </c>
      <c r="AB34" s="15" t="str">
        <f t="shared" si="1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0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6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>
        <v>3.8</v>
      </c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>
        <v>92.9801</v>
      </c>
      <c r="D41" s="17">
        <v>3.1865</v>
      </c>
      <c r="E41" s="17">
        <v>0.9979</v>
      </c>
      <c r="F41" s="17">
        <v>0.1474</v>
      </c>
      <c r="G41" s="17">
        <v>0.222</v>
      </c>
      <c r="H41" s="17">
        <v>0.0044</v>
      </c>
      <c r="I41" s="17">
        <v>0.0614</v>
      </c>
      <c r="J41" s="17">
        <v>0.0492</v>
      </c>
      <c r="K41" s="17">
        <v>0.0842</v>
      </c>
      <c r="L41" s="17">
        <v>0.0162</v>
      </c>
      <c r="M41" s="17">
        <v>1.7322</v>
      </c>
      <c r="N41" s="17">
        <v>0.5185</v>
      </c>
      <c r="O41" s="17">
        <v>0.7251</v>
      </c>
      <c r="P41" s="29">
        <v>34.54</v>
      </c>
      <c r="Q41" s="28">
        <v>8250</v>
      </c>
      <c r="R41" s="29">
        <v>38.25</v>
      </c>
      <c r="S41" s="11">
        <v>9136</v>
      </c>
      <c r="T41" s="29">
        <v>49.3</v>
      </c>
      <c r="U41" s="11"/>
      <c r="V41" s="11"/>
      <c r="W41" s="62"/>
      <c r="X41" s="12"/>
      <c r="Y41" s="17"/>
      <c r="AA41" s="14">
        <f t="shared" si="0"/>
        <v>100</v>
      </c>
      <c r="AB41" s="15" t="str">
        <f t="shared" si="1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45:X45"/>
    <mergeCell ref="B44:X44"/>
    <mergeCell ref="U9:U12"/>
    <mergeCell ref="V9:V12"/>
    <mergeCell ref="B9:B12"/>
    <mergeCell ref="L10:L12"/>
    <mergeCell ref="T10:T12"/>
    <mergeCell ref="C9:N9"/>
    <mergeCell ref="W9:W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AE37" sqref="AE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>
        <v>92.4054</v>
      </c>
      <c r="D13" s="17">
        <v>3.7507</v>
      </c>
      <c r="E13" s="17">
        <v>0.8812</v>
      </c>
      <c r="F13" s="17">
        <v>0.1082</v>
      </c>
      <c r="G13" s="17">
        <v>0.1731</v>
      </c>
      <c r="H13" s="17">
        <v>0.0035</v>
      </c>
      <c r="I13" s="17">
        <v>0.0467</v>
      </c>
      <c r="J13" s="17">
        <v>0.0373</v>
      </c>
      <c r="K13" s="17">
        <v>0.0523</v>
      </c>
      <c r="L13" s="17">
        <v>0.0099</v>
      </c>
      <c r="M13" s="17">
        <v>2.2568</v>
      </c>
      <c r="N13" s="17">
        <v>0.2749</v>
      </c>
      <c r="O13" s="17">
        <v>0.7236</v>
      </c>
      <c r="P13" s="29">
        <v>34.39</v>
      </c>
      <c r="Q13" s="28">
        <v>8214</v>
      </c>
      <c r="R13" s="10">
        <v>38.1</v>
      </c>
      <c r="S13" s="11">
        <v>9100</v>
      </c>
      <c r="T13" s="11">
        <v>49.15</v>
      </c>
      <c r="U13" s="10">
        <v>-9</v>
      </c>
      <c r="V13" s="11"/>
      <c r="W13" s="63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3"/>
      <c r="X15" s="11"/>
      <c r="Y15" s="11"/>
      <c r="AA15" s="14">
        <f t="shared" si="0"/>
        <v>0</v>
      </c>
      <c r="AB15" s="15" t="str">
        <f aca="true" t="shared" si="1" ref="AB15:AB43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63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2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2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>
        <v>8.8</v>
      </c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3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2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>
        <v>92.272</v>
      </c>
      <c r="D33" s="17">
        <v>4.0174</v>
      </c>
      <c r="E33" s="17">
        <v>0.9982</v>
      </c>
      <c r="F33" s="17">
        <v>0.1297</v>
      </c>
      <c r="G33" s="17">
        <v>0.2081</v>
      </c>
      <c r="H33" s="17">
        <v>0.0052</v>
      </c>
      <c r="I33" s="17">
        <v>0.06</v>
      </c>
      <c r="J33" s="17">
        <v>0.0482</v>
      </c>
      <c r="K33" s="17">
        <v>0.1108</v>
      </c>
      <c r="L33" s="17">
        <v>0.0133</v>
      </c>
      <c r="M33" s="17">
        <v>1.8302</v>
      </c>
      <c r="N33" s="17">
        <v>0.3069</v>
      </c>
      <c r="O33" s="17">
        <v>0.7281</v>
      </c>
      <c r="P33" s="29">
        <v>34.8</v>
      </c>
      <c r="Q33" s="28">
        <v>8312</v>
      </c>
      <c r="R33" s="29">
        <v>38.54</v>
      </c>
      <c r="S33" s="11">
        <v>9205</v>
      </c>
      <c r="T33" s="11">
        <v>49.57</v>
      </c>
      <c r="U33" s="11"/>
      <c r="V33" s="11"/>
      <c r="W33" s="22"/>
      <c r="X33" s="11"/>
      <c r="Y33" s="17"/>
      <c r="AA33" s="14">
        <f t="shared" si="0"/>
        <v>100</v>
      </c>
      <c r="AB33" s="15" t="str">
        <f t="shared" si="1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63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3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>
        <v>3.8</v>
      </c>
      <c r="V38" s="11"/>
      <c r="W38" s="22" t="s">
        <v>43</v>
      </c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>
        <v>92.148</v>
      </c>
      <c r="D40" s="17">
        <v>3.9577</v>
      </c>
      <c r="E40" s="17">
        <v>1.0534</v>
      </c>
      <c r="F40" s="17">
        <v>0.1405</v>
      </c>
      <c r="G40" s="17">
        <v>0.2228</v>
      </c>
      <c r="H40" s="17">
        <v>0.0073</v>
      </c>
      <c r="I40" s="17">
        <v>0.063</v>
      </c>
      <c r="J40" s="17">
        <v>0.0511</v>
      </c>
      <c r="K40" s="17">
        <v>0.1165</v>
      </c>
      <c r="L40" s="17">
        <v>0.0144</v>
      </c>
      <c r="M40" s="17">
        <v>1.8797</v>
      </c>
      <c r="N40" s="17">
        <v>0.3456</v>
      </c>
      <c r="O40" s="17">
        <v>0.7299</v>
      </c>
      <c r="P40" s="29">
        <v>34.82</v>
      </c>
      <c r="Q40" s="28">
        <v>8317</v>
      </c>
      <c r="R40" s="10">
        <v>38.56</v>
      </c>
      <c r="S40" s="11">
        <v>9210</v>
      </c>
      <c r="T40" s="11">
        <v>49.53</v>
      </c>
      <c r="U40" s="11"/>
      <c r="V40" s="11"/>
      <c r="W40" s="22"/>
      <c r="X40" s="12"/>
      <c r="Y40" s="17"/>
      <c r="AA40" s="14">
        <f t="shared" si="0"/>
        <v>100.00000000000001</v>
      </c>
      <c r="AB40" s="15" t="str">
        <f t="shared" si="1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3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AE17" sqref="AE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2"/>
      <c r="X13" s="11"/>
      <c r="Y13" s="11"/>
      <c r="AA13" s="14">
        <f>SUM(C13:N13)</f>
        <v>0</v>
      </c>
      <c r="AB13" s="15" t="str">
        <f aca="true" t="shared" si="0" ref="AB13:AB21">IF(AA13=100,"ОК"," ")</f>
        <v> </v>
      </c>
    </row>
    <row r="14" spans="2:28" s="13" customFormat="1" ht="12.75">
      <c r="B14" s="9">
        <v>2</v>
      </c>
      <c r="C14" s="17">
        <v>92.047</v>
      </c>
      <c r="D14" s="17">
        <v>3.47</v>
      </c>
      <c r="E14" s="17">
        <v>0.6907</v>
      </c>
      <c r="F14" s="17">
        <v>0.0676</v>
      </c>
      <c r="G14" s="17">
        <v>0.1044</v>
      </c>
      <c r="H14" s="17">
        <v>0.0027</v>
      </c>
      <c r="I14" s="17">
        <v>0.0241</v>
      </c>
      <c r="J14" s="17">
        <v>0.019</v>
      </c>
      <c r="K14" s="17">
        <v>0.0406</v>
      </c>
      <c r="L14" s="17">
        <v>0.0063</v>
      </c>
      <c r="M14" s="17">
        <v>3.3825</v>
      </c>
      <c r="N14" s="17">
        <v>0.1448</v>
      </c>
      <c r="O14" s="17">
        <v>0.7205</v>
      </c>
      <c r="P14" s="29">
        <v>33.75</v>
      </c>
      <c r="Q14" s="28">
        <v>8061</v>
      </c>
      <c r="R14" s="10">
        <v>37.39</v>
      </c>
      <c r="S14" s="11">
        <v>8930</v>
      </c>
      <c r="T14" s="11">
        <v>48.34</v>
      </c>
      <c r="U14" s="11"/>
      <c r="V14" s="11"/>
      <c r="W14" s="22"/>
      <c r="X14" s="11"/>
      <c r="Y14" s="11"/>
      <c r="AA14" s="14">
        <f aca="true" t="shared" si="1" ref="AA14:AA43">SUM(C14:N14)</f>
        <v>99.9997</v>
      </c>
      <c r="AB14" s="15" t="str">
        <f t="shared" si="0"/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62"/>
      <c r="X15" s="11"/>
      <c r="Y15" s="11"/>
      <c r="AA15" s="14">
        <f t="shared" si="1"/>
        <v>0</v>
      </c>
      <c r="AB15" s="15" t="str">
        <f t="shared" si="0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1"/>
        <v>0</v>
      </c>
      <c r="AB17" s="15" t="str">
        <f t="shared" si="0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1"/>
        <v>0</v>
      </c>
      <c r="AB18" s="15" t="str">
        <f t="shared" si="0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1"/>
        <v>0</v>
      </c>
      <c r="AB19" s="15" t="str">
        <f t="shared" si="0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>
        <v>-7.6</v>
      </c>
      <c r="V20" s="11"/>
      <c r="W20" s="22" t="s">
        <v>43</v>
      </c>
      <c r="X20" s="11"/>
      <c r="Y20" s="11"/>
      <c r="AA20" s="14">
        <f t="shared" si="1"/>
        <v>0</v>
      </c>
      <c r="AB20" s="15" t="str">
        <f t="shared" si="0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1"/>
        <v>0</v>
      </c>
      <c r="AB21" s="15" t="str">
        <f t="shared" si="0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1"/>
        <v>0</v>
      </c>
      <c r="AB22" s="15" t="str">
        <f aca="true" t="shared" si="2" ref="AB22:AB36">IF(AA22=100,"ОК"," ")</f>
        <v> </v>
      </c>
    </row>
    <row r="23" spans="2:28" s="13" customFormat="1" ht="12.75">
      <c r="B23" s="9">
        <v>11</v>
      </c>
      <c r="C23" s="17">
        <v>92.2334</v>
      </c>
      <c r="D23" s="17">
        <v>3.321</v>
      </c>
      <c r="E23" s="17">
        <v>0.6557</v>
      </c>
      <c r="F23" s="17">
        <v>0.0625</v>
      </c>
      <c r="G23" s="17">
        <v>0.094</v>
      </c>
      <c r="H23" s="17">
        <v>0.003</v>
      </c>
      <c r="I23" s="17">
        <v>0.02</v>
      </c>
      <c r="J23" s="17">
        <v>0.0162</v>
      </c>
      <c r="K23" s="17">
        <v>0.0204</v>
      </c>
      <c r="L23" s="17">
        <v>0.0057</v>
      </c>
      <c r="M23" s="17">
        <v>3.4252</v>
      </c>
      <c r="N23" s="17">
        <v>0.1429</v>
      </c>
      <c r="O23" s="17">
        <v>0.7184</v>
      </c>
      <c r="P23" s="29">
        <v>33.63</v>
      </c>
      <c r="Q23" s="28">
        <v>8032</v>
      </c>
      <c r="R23" s="29">
        <v>37.26</v>
      </c>
      <c r="S23" s="11">
        <v>8899</v>
      </c>
      <c r="T23" s="29">
        <v>48.25</v>
      </c>
      <c r="U23" s="11"/>
      <c r="V23" s="11"/>
      <c r="W23" s="22"/>
      <c r="X23" s="11"/>
      <c r="Y23" s="11"/>
      <c r="AA23" s="14">
        <f t="shared" si="1"/>
        <v>99.99999999999999</v>
      </c>
      <c r="AB23" s="15" t="str">
        <f t="shared" si="2"/>
        <v>ОК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1"/>
        <v>0</v>
      </c>
      <c r="AB24" s="15" t="str">
        <f t="shared" si="2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2"/>
      <c r="X25" s="11"/>
      <c r="Y25" s="11"/>
      <c r="AA25" s="14">
        <f t="shared" si="1"/>
        <v>0</v>
      </c>
      <c r="AB25" s="15" t="str">
        <f t="shared" si="2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1"/>
        <v>0</v>
      </c>
      <c r="AB26" s="15" t="str">
        <f t="shared" si="2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>
        <v>9.3</v>
      </c>
      <c r="V27" s="11"/>
      <c r="W27" s="22"/>
      <c r="X27" s="11"/>
      <c r="Y27" s="17"/>
      <c r="AA27" s="14">
        <f t="shared" si="1"/>
        <v>0</v>
      </c>
      <c r="AB27" s="15" t="str">
        <f t="shared" si="2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1"/>
        <v>0</v>
      </c>
      <c r="AB28" s="15" t="str">
        <f t="shared" si="2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22"/>
      <c r="X29" s="11"/>
      <c r="Y29" s="17"/>
      <c r="AA29" s="14">
        <f t="shared" si="1"/>
        <v>0</v>
      </c>
      <c r="AB29" s="15" t="str">
        <f t="shared" si="2"/>
        <v> </v>
      </c>
    </row>
    <row r="30" spans="2:28" s="13" customFormat="1" ht="12.75">
      <c r="B30" s="16">
        <v>18</v>
      </c>
      <c r="C30" s="17">
        <v>93.4316</v>
      </c>
      <c r="D30" s="17">
        <v>3.0716</v>
      </c>
      <c r="E30" s="17">
        <v>0.7439</v>
      </c>
      <c r="F30" s="17">
        <v>0.0835</v>
      </c>
      <c r="G30" s="17">
        <v>0.1095</v>
      </c>
      <c r="H30" s="17">
        <v>0.0026</v>
      </c>
      <c r="I30" s="17">
        <v>0.0233</v>
      </c>
      <c r="J30" s="17">
        <v>0.0181</v>
      </c>
      <c r="K30" s="17">
        <v>0.0202</v>
      </c>
      <c r="L30" s="17">
        <v>0.0064</v>
      </c>
      <c r="M30" s="17">
        <v>2.1643</v>
      </c>
      <c r="N30" s="17">
        <v>0.325</v>
      </c>
      <c r="O30" s="17">
        <v>0.7146</v>
      </c>
      <c r="P30" s="29">
        <v>34.01</v>
      </c>
      <c r="Q30" s="28">
        <v>8123</v>
      </c>
      <c r="R30" s="29">
        <v>37.68</v>
      </c>
      <c r="S30" s="11">
        <v>9000</v>
      </c>
      <c r="T30" s="11">
        <v>48.92</v>
      </c>
      <c r="U30" s="11"/>
      <c r="V30" s="11"/>
      <c r="W30" s="12"/>
      <c r="X30" s="11"/>
      <c r="Y30" s="17"/>
      <c r="AA30" s="14">
        <f t="shared" si="1"/>
        <v>100.00000000000001</v>
      </c>
      <c r="AB30" s="15" t="str">
        <f t="shared" si="2"/>
        <v>ОК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1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1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1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>
        <v>-1.7</v>
      </c>
      <c r="V34" s="11"/>
      <c r="W34" s="62"/>
      <c r="X34" s="11"/>
      <c r="Y34" s="17"/>
      <c r="AA34" s="14">
        <f t="shared" si="1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1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0"/>
      <c r="V36" s="11"/>
      <c r="W36" s="62"/>
      <c r="X36" s="11"/>
      <c r="Y36" s="11"/>
      <c r="AA36" s="14">
        <f t="shared" si="1"/>
        <v>0</v>
      </c>
      <c r="AB36" s="15" t="str">
        <f t="shared" si="2"/>
        <v> </v>
      </c>
    </row>
    <row r="37" spans="2:28" s="13" customFormat="1" ht="12.75">
      <c r="B37" s="16">
        <v>25</v>
      </c>
      <c r="C37" s="17">
        <v>93.5587</v>
      </c>
      <c r="D37" s="17">
        <v>2.9594</v>
      </c>
      <c r="E37" s="17">
        <v>0.7016</v>
      </c>
      <c r="F37" s="17">
        <v>0.078</v>
      </c>
      <c r="G37" s="17">
        <v>0.1029</v>
      </c>
      <c r="H37" s="17">
        <v>0.002</v>
      </c>
      <c r="I37" s="17">
        <v>0.0223</v>
      </c>
      <c r="J37" s="17">
        <v>0.0172</v>
      </c>
      <c r="K37" s="17">
        <v>0.0192</v>
      </c>
      <c r="L37" s="17">
        <v>0.006</v>
      </c>
      <c r="M37" s="17">
        <v>2.2402</v>
      </c>
      <c r="N37" s="17">
        <v>0.2925</v>
      </c>
      <c r="O37" s="17">
        <v>0.7131</v>
      </c>
      <c r="P37" s="29">
        <v>33.93</v>
      </c>
      <c r="Q37" s="28">
        <v>8104</v>
      </c>
      <c r="R37" s="29">
        <v>37.59</v>
      </c>
      <c r="S37" s="11">
        <v>8978</v>
      </c>
      <c r="T37" s="11">
        <v>48.86</v>
      </c>
      <c r="U37" s="11"/>
      <c r="V37" s="11"/>
      <c r="W37" s="22"/>
      <c r="X37" s="11"/>
      <c r="Y37" s="11"/>
      <c r="AA37" s="14">
        <f t="shared" si="1"/>
        <v>100.00000000000001</v>
      </c>
      <c r="AB37" s="15" t="str">
        <f>IF(AA37=100,"ОК"," ")</f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>
        <v>7.4</v>
      </c>
      <c r="V38" s="11"/>
      <c r="W38" s="22"/>
      <c r="X38" s="11"/>
      <c r="Y38" s="17"/>
      <c r="AA38" s="14">
        <f t="shared" si="1"/>
        <v>0</v>
      </c>
      <c r="AB38" s="15" t="str">
        <f aca="true" t="shared" si="3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1"/>
        <v>0</v>
      </c>
      <c r="AB39" s="15" t="str">
        <f t="shared" si="3"/>
        <v> </v>
      </c>
    </row>
    <row r="40" spans="2:28" s="13" customFormat="1" ht="12.75">
      <c r="B40" s="16">
        <v>28</v>
      </c>
      <c r="C40" s="17">
        <v>92.4105</v>
      </c>
      <c r="D40" s="17">
        <v>3.2785</v>
      </c>
      <c r="E40" s="17">
        <v>0.689</v>
      </c>
      <c r="F40" s="17">
        <v>0.0685</v>
      </c>
      <c r="G40" s="17">
        <v>0.0965</v>
      </c>
      <c r="H40" s="17">
        <v>0.0014</v>
      </c>
      <c r="I40" s="17">
        <v>0.0242</v>
      </c>
      <c r="J40" s="17">
        <v>0.0186</v>
      </c>
      <c r="K40" s="17">
        <v>0.0117</v>
      </c>
      <c r="L40" s="17">
        <v>0.0092</v>
      </c>
      <c r="M40" s="17">
        <v>3.2065</v>
      </c>
      <c r="N40" s="17">
        <v>0.1854</v>
      </c>
      <c r="O40" s="17">
        <v>0.718</v>
      </c>
      <c r="P40" s="29">
        <v>33.69</v>
      </c>
      <c r="Q40" s="28">
        <v>8047</v>
      </c>
      <c r="R40" s="29">
        <v>37.34</v>
      </c>
      <c r="S40" s="11">
        <v>8919</v>
      </c>
      <c r="T40" s="11">
        <v>48.36</v>
      </c>
      <c r="U40" s="11"/>
      <c r="V40" s="11"/>
      <c r="W40" s="22"/>
      <c r="X40" s="12"/>
      <c r="Y40" s="17"/>
      <c r="AA40" s="14">
        <f t="shared" si="1"/>
        <v>100.00000000000001</v>
      </c>
      <c r="AB40" s="15" t="str">
        <f t="shared" si="3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1"/>
        <v>0</v>
      </c>
      <c r="AB41" s="15" t="str">
        <f t="shared" si="3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1"/>
        <v>0</v>
      </c>
      <c r="AB42" s="15" t="str">
        <f t="shared" si="3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1"/>
        <v>0</v>
      </c>
      <c r="AB43" s="15" t="str">
        <f t="shared" si="3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1">
      <selection activeCell="AB37" sqref="AB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2.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6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92.0362</v>
      </c>
      <c r="D14" s="17">
        <v>3.4553</v>
      </c>
      <c r="E14" s="17">
        <v>0.6657</v>
      </c>
      <c r="F14" s="17">
        <v>0.0641</v>
      </c>
      <c r="G14" s="17">
        <v>0.0991</v>
      </c>
      <c r="H14" s="17">
        <v>0.0074</v>
      </c>
      <c r="I14" s="17">
        <v>0.0217</v>
      </c>
      <c r="J14" s="17">
        <v>0.0162</v>
      </c>
      <c r="K14" s="17">
        <v>0.0209</v>
      </c>
      <c r="L14" s="17">
        <v>0.0059</v>
      </c>
      <c r="M14" s="17">
        <v>3.4884</v>
      </c>
      <c r="N14" s="17">
        <v>0.1191</v>
      </c>
      <c r="O14" s="17">
        <v>0.7196</v>
      </c>
      <c r="P14" s="29">
        <v>33.67</v>
      </c>
      <c r="Q14" s="28">
        <v>8042</v>
      </c>
      <c r="R14" s="10">
        <v>37.31</v>
      </c>
      <c r="S14" s="11">
        <v>8911</v>
      </c>
      <c r="T14" s="11">
        <v>48.26</v>
      </c>
      <c r="U14" s="11"/>
      <c r="V14" s="11"/>
      <c r="W14" s="22"/>
      <c r="X14" s="11"/>
      <c r="Y14" s="11"/>
      <c r="AA14" s="14">
        <f aca="true" t="shared" si="0" ref="AA14:AA43">SUM(C14:N14)</f>
        <v>99.99999999999999</v>
      </c>
      <c r="AB14" s="15" t="str">
        <f>IF(AA14=100,"ОК"," ")</f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>
        <v>0.6</v>
      </c>
      <c r="V17" s="11"/>
      <c r="W17" s="22"/>
      <c r="X17" s="11"/>
      <c r="Y17" s="11"/>
      <c r="AA17" s="14">
        <f t="shared" si="0"/>
        <v>0</v>
      </c>
      <c r="AB17" s="15" t="str">
        <f aca="true" t="shared" si="1" ref="AB17:AB43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92.2389</v>
      </c>
      <c r="D19" s="17">
        <v>3.4044</v>
      </c>
      <c r="E19" s="17">
        <v>0.6703</v>
      </c>
      <c r="F19" s="17">
        <v>0.0668</v>
      </c>
      <c r="G19" s="17">
        <v>0.1043</v>
      </c>
      <c r="H19" s="17">
        <v>0.0017</v>
      </c>
      <c r="I19" s="17">
        <v>0.0231</v>
      </c>
      <c r="J19" s="17">
        <v>0.0185</v>
      </c>
      <c r="K19" s="17">
        <v>0.0216</v>
      </c>
      <c r="L19" s="17">
        <v>0.0062</v>
      </c>
      <c r="M19" s="17">
        <v>3.3159</v>
      </c>
      <c r="N19" s="17">
        <v>0.1283</v>
      </c>
      <c r="O19" s="17">
        <v>0.7187</v>
      </c>
      <c r="P19" s="29">
        <v>33.72</v>
      </c>
      <c r="Q19" s="28">
        <v>8054</v>
      </c>
      <c r="R19" s="29">
        <v>37.36</v>
      </c>
      <c r="S19" s="11">
        <v>8923</v>
      </c>
      <c r="T19" s="11">
        <v>48.36</v>
      </c>
      <c r="U19" s="11"/>
      <c r="V19" s="11"/>
      <c r="W19" s="22"/>
      <c r="X19" s="11"/>
      <c r="Y19" s="11"/>
      <c r="AA19" s="14">
        <f t="shared" si="0"/>
        <v>100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>
        <v>6.8</v>
      </c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92.2581</v>
      </c>
      <c r="D27" s="17">
        <v>3.5526</v>
      </c>
      <c r="E27" s="17">
        <v>0.7348</v>
      </c>
      <c r="F27" s="17">
        <v>0.0796</v>
      </c>
      <c r="G27" s="17">
        <v>0.1253</v>
      </c>
      <c r="H27" s="17">
        <v>0.0011</v>
      </c>
      <c r="I27" s="17">
        <v>0.0302</v>
      </c>
      <c r="J27" s="17">
        <v>0.0234</v>
      </c>
      <c r="K27" s="17">
        <v>0.0357</v>
      </c>
      <c r="L27" s="17">
        <v>0.0076</v>
      </c>
      <c r="M27" s="17">
        <v>2.9917</v>
      </c>
      <c r="N27" s="17">
        <v>0.1599</v>
      </c>
      <c r="O27" s="17">
        <v>0.7204</v>
      </c>
      <c r="P27" s="29">
        <v>33.94</v>
      </c>
      <c r="Q27" s="28">
        <v>8106</v>
      </c>
      <c r="R27" s="29">
        <v>37.61</v>
      </c>
      <c r="S27" s="11">
        <v>8983</v>
      </c>
      <c r="T27" s="11">
        <v>48.63</v>
      </c>
      <c r="U27" s="11"/>
      <c r="V27" s="11"/>
      <c r="W27" s="22"/>
      <c r="X27" s="11"/>
      <c r="Y27" s="17"/>
      <c r="AA27" s="14">
        <f t="shared" si="0"/>
        <v>99.99999999999997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>
        <v>5.2</v>
      </c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>
        <v>92.437</v>
      </c>
      <c r="D32" s="17">
        <v>3.6166</v>
      </c>
      <c r="E32" s="17">
        <v>0.7765</v>
      </c>
      <c r="F32" s="17">
        <v>0.0887</v>
      </c>
      <c r="G32" s="17">
        <v>0.1385</v>
      </c>
      <c r="H32" s="17">
        <v>0.0018</v>
      </c>
      <c r="I32" s="17">
        <v>0.0356</v>
      </c>
      <c r="J32" s="17">
        <v>0.0277</v>
      </c>
      <c r="K32" s="17">
        <v>0.0369</v>
      </c>
      <c r="L32" s="17">
        <v>0.0084</v>
      </c>
      <c r="M32" s="17">
        <v>2.6485</v>
      </c>
      <c r="N32" s="17">
        <v>0.1838</v>
      </c>
      <c r="O32" s="17">
        <v>0.7205</v>
      </c>
      <c r="P32" s="29">
        <v>34.12</v>
      </c>
      <c r="Q32" s="28">
        <v>8150</v>
      </c>
      <c r="R32" s="10">
        <v>37.8</v>
      </c>
      <c r="S32" s="11">
        <v>9028</v>
      </c>
      <c r="T32" s="11">
        <v>48.87</v>
      </c>
      <c r="U32" s="11"/>
      <c r="V32" s="11"/>
      <c r="W32" s="22"/>
      <c r="X32" s="11"/>
      <c r="Y32" s="17"/>
      <c r="AA32" s="14">
        <f t="shared" si="0"/>
        <v>100</v>
      </c>
      <c r="AB32" s="15" t="str">
        <f t="shared" si="1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0"/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2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>
        <v>4.5</v>
      </c>
      <c r="V40" s="11"/>
      <c r="W40" s="22" t="s">
        <v>43</v>
      </c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1">
      <selection activeCell="AC27" sqref="AC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5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92.2328</v>
      </c>
      <c r="D14" s="17">
        <v>4.1137</v>
      </c>
      <c r="E14" s="17">
        <v>1.0221</v>
      </c>
      <c r="F14" s="17">
        <v>0.1352</v>
      </c>
      <c r="G14" s="17">
        <v>0.2218</v>
      </c>
      <c r="H14" s="17">
        <v>0.0074</v>
      </c>
      <c r="I14" s="17">
        <v>0.0649</v>
      </c>
      <c r="J14" s="17">
        <v>0.0515</v>
      </c>
      <c r="K14" s="17">
        <v>0.1561</v>
      </c>
      <c r="L14" s="17">
        <v>0.0146</v>
      </c>
      <c r="M14" s="17">
        <v>1.6162</v>
      </c>
      <c r="N14" s="17">
        <v>0.3637</v>
      </c>
      <c r="O14" s="17">
        <v>0.7305</v>
      </c>
      <c r="P14" s="29">
        <v>34.98</v>
      </c>
      <c r="Q14" s="28">
        <v>8355</v>
      </c>
      <c r="R14" s="10">
        <v>38.73</v>
      </c>
      <c r="S14" s="11">
        <v>9251</v>
      </c>
      <c r="T14" s="11">
        <v>49.73</v>
      </c>
      <c r="U14" s="11"/>
      <c r="V14" s="11"/>
      <c r="W14" s="65"/>
      <c r="X14" s="11"/>
      <c r="Y14" s="11"/>
      <c r="AA14" s="14">
        <f aca="true" t="shared" si="0" ref="AA14:AA43">SUM(C14:N14)</f>
        <v>99.99999999999999</v>
      </c>
      <c r="AB14" s="15" t="str">
        <f>IF(AA14=100,"ОК"," ")</f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>
        <v>-2.2</v>
      </c>
      <c r="V16" s="11"/>
      <c r="W16" s="65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65"/>
      <c r="X17" s="11"/>
      <c r="Y17" s="11"/>
      <c r="AA17" s="14">
        <f t="shared" si="0"/>
        <v>0</v>
      </c>
      <c r="AB17" s="15" t="str">
        <f aca="true" t="shared" si="1" ref="AB17:AB37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65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65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65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6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65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>
        <v>8.3</v>
      </c>
      <c r="V23" s="11"/>
      <c r="W23" s="6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65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5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65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65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67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67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>
        <v>7.1</v>
      </c>
      <c r="V30" s="11"/>
      <c r="W30" s="67" t="s">
        <v>43</v>
      </c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67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65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65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>
        <v>92.7911</v>
      </c>
      <c r="D34" s="17">
        <v>3.8433</v>
      </c>
      <c r="E34" s="17">
        <v>0.9337</v>
      </c>
      <c r="F34" s="17">
        <v>0.1239</v>
      </c>
      <c r="G34" s="17">
        <v>0.2038</v>
      </c>
      <c r="H34" s="17">
        <v>0.0074</v>
      </c>
      <c r="I34" s="17">
        <v>0.0604</v>
      </c>
      <c r="J34" s="17">
        <v>0.0492</v>
      </c>
      <c r="K34" s="17">
        <v>0.1451</v>
      </c>
      <c r="L34" s="17">
        <v>0.0137</v>
      </c>
      <c r="M34" s="17">
        <v>1.5266</v>
      </c>
      <c r="N34" s="17">
        <v>0.3018</v>
      </c>
      <c r="O34" s="17">
        <v>0.7257</v>
      </c>
      <c r="P34" s="29">
        <v>34.87</v>
      </c>
      <c r="Q34" s="28">
        <v>8329</v>
      </c>
      <c r="R34" s="29">
        <v>38.61</v>
      </c>
      <c r="S34" s="11">
        <v>9222</v>
      </c>
      <c r="T34" s="11">
        <v>49.74</v>
      </c>
      <c r="U34" s="11"/>
      <c r="V34" s="11"/>
      <c r="W34" s="66"/>
      <c r="X34" s="11"/>
      <c r="Y34" s="17"/>
      <c r="AA34" s="14">
        <f t="shared" si="0"/>
        <v>100.00000000000001</v>
      </c>
      <c r="AB34" s="15" t="str">
        <f t="shared" si="1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65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6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>
        <v>2.3</v>
      </c>
      <c r="V37" s="11"/>
      <c r="W37" s="65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65"/>
      <c r="X38" s="11"/>
      <c r="Y38" s="17"/>
      <c r="AA38" s="14">
        <f t="shared" si="0"/>
        <v>0</v>
      </c>
      <c r="AB38" s="15" t="str">
        <f aca="true" t="shared" si="2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65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17"/>
      <c r="R40" s="10"/>
      <c r="S40" s="11"/>
      <c r="T40" s="11"/>
      <c r="U40" s="11"/>
      <c r="V40" s="11"/>
      <c r="W40" s="65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6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11"/>
      <c r="U42" s="11"/>
      <c r="V42" s="11"/>
      <c r="W42" s="65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67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J10:J12"/>
    <mergeCell ref="R10:R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="75" zoomScaleSheetLayoutView="75" workbookViewId="0" topLeftCell="A4">
      <selection activeCell="AD31" sqref="AD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4" t="s">
        <v>30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81" t="s">
        <v>31</v>
      </c>
      <c r="P9" s="82"/>
      <c r="Q9" s="82"/>
      <c r="R9" s="83"/>
      <c r="S9" s="83"/>
      <c r="T9" s="84"/>
      <c r="U9" s="85" t="s">
        <v>27</v>
      </c>
      <c r="V9" s="93" t="s">
        <v>28</v>
      </c>
      <c r="W9" s="97" t="s">
        <v>24</v>
      </c>
      <c r="X9" s="97" t="s">
        <v>25</v>
      </c>
      <c r="Y9" s="97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8" t="s">
        <v>22</v>
      </c>
      <c r="N10" s="88" t="s">
        <v>23</v>
      </c>
      <c r="O10" s="88" t="s">
        <v>5</v>
      </c>
      <c r="P10" s="98" t="s">
        <v>6</v>
      </c>
      <c r="Q10" s="88" t="s">
        <v>8</v>
      </c>
      <c r="R10" s="88" t="s">
        <v>7</v>
      </c>
      <c r="S10" s="88" t="s">
        <v>9</v>
      </c>
      <c r="T10" s="88" t="s">
        <v>10</v>
      </c>
      <c r="U10" s="86"/>
      <c r="V10" s="91"/>
      <c r="W10" s="97"/>
      <c r="X10" s="97"/>
      <c r="Y10" s="97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1"/>
      <c r="N11" s="91"/>
      <c r="O11" s="91"/>
      <c r="P11" s="99"/>
      <c r="Q11" s="89"/>
      <c r="R11" s="91"/>
      <c r="S11" s="91"/>
      <c r="T11" s="91"/>
      <c r="U11" s="86"/>
      <c r="V11" s="91"/>
      <c r="W11" s="97"/>
      <c r="X11" s="97"/>
      <c r="Y11" s="97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2"/>
      <c r="N12" s="92"/>
      <c r="O12" s="92"/>
      <c r="P12" s="100"/>
      <c r="Q12" s="90"/>
      <c r="R12" s="92"/>
      <c r="S12" s="92"/>
      <c r="T12" s="92"/>
      <c r="U12" s="87"/>
      <c r="V12" s="92"/>
      <c r="W12" s="97"/>
      <c r="X12" s="97"/>
      <c r="Y12" s="9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>
        <v>-11.1</v>
      </c>
      <c r="V13" s="11"/>
      <c r="W13" s="63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92.3043</v>
      </c>
      <c r="D14" s="17">
        <v>4.1061</v>
      </c>
      <c r="E14" s="17">
        <v>1.0084</v>
      </c>
      <c r="F14" s="17">
        <v>0.1339</v>
      </c>
      <c r="G14" s="17">
        <v>0.2222</v>
      </c>
      <c r="H14" s="17">
        <v>0.0083</v>
      </c>
      <c r="I14" s="17">
        <v>0.0663</v>
      </c>
      <c r="J14" s="17">
        <v>0.0535</v>
      </c>
      <c r="K14" s="17">
        <v>0.1694</v>
      </c>
      <c r="L14" s="17">
        <v>0.0146</v>
      </c>
      <c r="M14" s="17">
        <v>1.6102</v>
      </c>
      <c r="N14" s="17">
        <v>0.3028</v>
      </c>
      <c r="O14" s="17">
        <v>0.73</v>
      </c>
      <c r="P14" s="29">
        <v>35.01</v>
      </c>
      <c r="Q14" s="28">
        <v>8362</v>
      </c>
      <c r="R14" s="29">
        <v>38.76</v>
      </c>
      <c r="S14" s="11">
        <v>9257</v>
      </c>
      <c r="T14" s="11">
        <v>49.79</v>
      </c>
      <c r="U14" s="11"/>
      <c r="V14" s="11"/>
      <c r="W14" s="22"/>
      <c r="X14" s="11"/>
      <c r="Y14" s="11"/>
      <c r="AA14" s="14">
        <f aca="true" t="shared" si="0" ref="AA14:AA43">SUM(C14:N14)</f>
        <v>100</v>
      </c>
      <c r="AB14" s="15" t="str">
        <f>IF(AA14=100,"ОК"," ")</f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63"/>
      <c r="X15" s="11"/>
      <c r="Y15" s="11"/>
      <c r="AA15" s="14">
        <f t="shared" si="0"/>
        <v>0</v>
      </c>
      <c r="AB15" s="15" t="str">
        <f aca="true" t="shared" si="1" ref="AB15:AB27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2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>
        <v>7.1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92.4112</v>
      </c>
      <c r="D19" s="17">
        <v>4.0182</v>
      </c>
      <c r="E19" s="17">
        <v>0.9885</v>
      </c>
      <c r="F19" s="17">
        <v>0.1301</v>
      </c>
      <c r="G19" s="17">
        <v>0.2177</v>
      </c>
      <c r="H19" s="17">
        <v>0.0082</v>
      </c>
      <c r="I19" s="17">
        <v>0.0636</v>
      </c>
      <c r="J19" s="17">
        <v>0.0529</v>
      </c>
      <c r="K19" s="17">
        <v>0.1921</v>
      </c>
      <c r="L19" s="17">
        <v>0.0145</v>
      </c>
      <c r="M19" s="17">
        <v>1.6041</v>
      </c>
      <c r="N19" s="17">
        <v>0.2989</v>
      </c>
      <c r="O19" s="17">
        <v>0.7296</v>
      </c>
      <c r="P19" s="29">
        <v>35</v>
      </c>
      <c r="Q19" s="28">
        <v>8360</v>
      </c>
      <c r="R19" s="29">
        <v>38.75</v>
      </c>
      <c r="S19" s="11">
        <v>9255</v>
      </c>
      <c r="T19" s="11">
        <v>49.79</v>
      </c>
      <c r="U19" s="11"/>
      <c r="V19" s="11"/>
      <c r="W19" s="22"/>
      <c r="X19" s="11"/>
      <c r="Y19" s="11"/>
      <c r="AA19" s="14">
        <f t="shared" si="0"/>
        <v>99.99999999999997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3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>
        <v>6.5</v>
      </c>
      <c r="V25" s="11"/>
      <c r="W25" s="63" t="s">
        <v>43</v>
      </c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92.1421</v>
      </c>
      <c r="D27" s="17">
        <v>4.2087</v>
      </c>
      <c r="E27" s="17">
        <v>1.0284</v>
      </c>
      <c r="F27" s="17">
        <v>0.1361</v>
      </c>
      <c r="G27" s="17">
        <v>0.2249</v>
      </c>
      <c r="H27" s="17">
        <v>0.0103</v>
      </c>
      <c r="I27" s="17">
        <v>0.0676</v>
      </c>
      <c r="J27" s="17">
        <v>0.0553</v>
      </c>
      <c r="K27" s="17">
        <v>0.1804</v>
      </c>
      <c r="L27" s="17">
        <v>0.0145</v>
      </c>
      <c r="M27" s="17">
        <v>1.618</v>
      </c>
      <c r="N27" s="17">
        <v>0.3137</v>
      </c>
      <c r="O27" s="17">
        <v>0.7316</v>
      </c>
      <c r="P27" s="29">
        <v>35.06</v>
      </c>
      <c r="Q27" s="28">
        <v>8374</v>
      </c>
      <c r="R27" s="29">
        <v>38.82</v>
      </c>
      <c r="S27" s="11">
        <v>9272</v>
      </c>
      <c r="T27" s="11">
        <v>49.81</v>
      </c>
      <c r="U27" s="11"/>
      <c r="V27" s="11"/>
      <c r="W27" s="22"/>
      <c r="X27" s="11"/>
      <c r="Y27" s="17"/>
      <c r="AA27" s="14">
        <f t="shared" si="0"/>
        <v>100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43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2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>
        <v>4.5</v>
      </c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92.7376</v>
      </c>
      <c r="D34" s="17">
        <v>3.7268</v>
      </c>
      <c r="E34" s="17">
        <v>0.9317</v>
      </c>
      <c r="F34" s="17">
        <v>0.1233</v>
      </c>
      <c r="G34" s="17">
        <v>0.1928</v>
      </c>
      <c r="H34" s="17">
        <v>0.0033</v>
      </c>
      <c r="I34" s="17">
        <v>0.0534</v>
      </c>
      <c r="J34" s="17">
        <v>0.0436</v>
      </c>
      <c r="K34" s="17">
        <v>0.1233</v>
      </c>
      <c r="L34" s="17">
        <v>0.0123</v>
      </c>
      <c r="M34" s="17">
        <v>1.7318</v>
      </c>
      <c r="N34" s="17">
        <v>0.3201</v>
      </c>
      <c r="O34" s="17">
        <v>0.725</v>
      </c>
      <c r="P34" s="29">
        <v>34.71</v>
      </c>
      <c r="Q34" s="28">
        <v>8290</v>
      </c>
      <c r="R34" s="29">
        <v>38.44</v>
      </c>
      <c r="S34" s="11">
        <v>9181</v>
      </c>
      <c r="T34" s="11">
        <v>49.54</v>
      </c>
      <c r="U34" s="11"/>
      <c r="V34" s="11"/>
      <c r="W34" s="63"/>
      <c r="X34" s="11"/>
      <c r="Y34" s="17"/>
      <c r="AA34" s="14">
        <f t="shared" si="0"/>
        <v>100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3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>
        <v>91.4778</v>
      </c>
      <c r="D41" s="17">
        <v>3.8294</v>
      </c>
      <c r="E41" s="17">
        <v>1.0585</v>
      </c>
      <c r="F41" s="17">
        <v>0.1416</v>
      </c>
      <c r="G41" s="17">
        <v>0.2436</v>
      </c>
      <c r="H41" s="17">
        <v>0.0077</v>
      </c>
      <c r="I41" s="17">
        <v>0.0718</v>
      </c>
      <c r="J41" s="17">
        <v>0.059</v>
      </c>
      <c r="K41" s="17">
        <v>0.1674</v>
      </c>
      <c r="L41" s="17">
        <v>0.007</v>
      </c>
      <c r="M41" s="17">
        <v>1.9259</v>
      </c>
      <c r="N41" s="17">
        <v>1.0103</v>
      </c>
      <c r="O41" s="17">
        <v>0.7395</v>
      </c>
      <c r="P41" s="29">
        <v>34.66</v>
      </c>
      <c r="Q41" s="28">
        <v>8278</v>
      </c>
      <c r="R41" s="29">
        <v>38.37</v>
      </c>
      <c r="S41" s="11">
        <v>9165</v>
      </c>
      <c r="T41" s="11">
        <v>48.97</v>
      </c>
      <c r="U41" s="11"/>
      <c r="V41" s="11"/>
      <c r="W41" s="63"/>
      <c r="X41" s="12"/>
      <c r="Y41" s="17"/>
      <c r="AA41" s="14">
        <f t="shared" si="0"/>
        <v>100</v>
      </c>
      <c r="AB41" s="15" t="str">
        <f t="shared" si="2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110</v>
      </c>
      <c r="D47" s="24"/>
      <c r="E47" s="24"/>
      <c r="F47" s="24"/>
      <c r="G47" s="24"/>
      <c r="H47" s="24"/>
      <c r="I47" s="24"/>
      <c r="J47" s="24"/>
      <c r="K47" s="24"/>
      <c r="L47" s="24" t="s">
        <v>111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2016-08-02T08:00:21Z</cp:lastPrinted>
  <dcterms:created xsi:type="dcterms:W3CDTF">2010-01-29T08:37:16Z</dcterms:created>
  <dcterms:modified xsi:type="dcterms:W3CDTF">2016-08-09T08:11:17Z</dcterms:modified>
  <cp:category/>
  <cp:version/>
  <cp:contentType/>
  <cp:contentStatus/>
</cp:coreProperties>
</file>