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tabRatio="841" activeTab="0"/>
  </bookViews>
  <sheets>
    <sheet name="03-5" sheetId="1" r:id="rId1"/>
    <sheet name="Додаток Єккр" sheetId="2" r:id="rId2"/>
  </sheets>
  <definedNames>
    <definedName name="_Hlk21234135" localSheetId="0">'03-5'!$C$18</definedName>
    <definedName name="_Hlk21234135" localSheetId="1">'Додаток Єккр'!$C$17</definedName>
    <definedName name="OLE_LINK2" localSheetId="0">'03-5'!$Y$13</definedName>
    <definedName name="OLE_LINK2" localSheetId="1">'Додаток Єккр'!#REF!</definedName>
    <definedName name="OLE_LINK3" localSheetId="0">'03-5'!#REF!</definedName>
    <definedName name="OLE_LINK3" localSheetId="1">'Додаток Єккр'!#REF!</definedName>
    <definedName name="OLE_LINK5" localSheetId="0">'03-5'!#REF!</definedName>
    <definedName name="OLE_LINK5" localSheetId="1">'Додаток Єккр'!#REF!</definedName>
    <definedName name="_xlnm.Print_Area" localSheetId="0">'03-5'!$A$1:$Y$53</definedName>
    <definedName name="_xlnm.Print_Area" localSheetId="1">'Додаток Єккр'!$A$1:$K$54</definedName>
  </definedNames>
  <calcPr fullCalcOnLoad="1"/>
</workbook>
</file>

<file path=xl/sharedStrings.xml><?xml version="1.0" encoding="utf-8"?>
<sst xmlns="http://schemas.openxmlformats.org/spreadsheetml/2006/main" count="86" uniqueCount="67">
  <si>
    <t>підпис</t>
  </si>
  <si>
    <t>дата</t>
  </si>
  <si>
    <t>ПАСПОРТ ФІЗИКО-ХІМІЧНИХ ПОКАЗНИКІВ ПРИРОДНОГО ГАЗУ</t>
  </si>
  <si>
    <t>Число місяця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</si>
  <si>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</si>
  <si>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</si>
  <si>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</si>
  <si>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</si>
  <si>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</si>
  <si>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</si>
  <si>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</si>
  <si>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</si>
  <si>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</si>
  <si>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</si>
  <si>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</si>
  <si>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</si>
  <si>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</si>
  <si>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>ГРС Сергіївка</t>
  </si>
  <si>
    <t>ГРС 3 м Кривий Ріг</t>
  </si>
  <si>
    <t xml:space="preserve"> переданого  УМГ "ХАРКІВТРАНСГАЗ" Криворізьким ЛВУМГ  по ГРС 3 м.Кривий Ріг,ГРС Південе(Веселе),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</si>
  <si>
    <t>ГРС с Савро</t>
  </si>
  <si>
    <t>ГРС м Жовті Води</t>
  </si>
  <si>
    <t>ГРС м П'ятихатки</t>
  </si>
  <si>
    <t xml:space="preserve">Начальник  Криворізького    ЛВУМГ  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</si>
  <si>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</si>
  <si>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</si>
  <si>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</si>
  <si>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</si>
  <si>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</si>
  <si>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</si>
  <si>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</si>
  <si>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</si>
  <si>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</si>
  <si>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</si>
  <si>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</si>
  <si>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</si>
  <si>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</si>
  <si>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</si>
  <si>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</si>
  <si>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</si>
  <si>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</si>
  <si>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</si>
  <si>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</si>
  <si>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</si>
  <si>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</si>
  <si>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</si>
  <si>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</si>
  <si>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</si>
  <si>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</si>
  <si>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</si>
  <si>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</si>
  <si>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</si>
  <si>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</si>
  <si>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</si>
  <si>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</si>
  <si>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О.Г.Степанова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</si>
  <si>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</si>
  <si>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В.Р.Матвієнко</t>
  </si>
  <si>
    <t>Ю.А.Байда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</si>
  <si>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 ГРС с. Савро, ГРС  м.Жовті Води , ГРС м.П'ятихатки , ГРС с.Сергіївка, ГРС с.Кам'яне Поле та прийнятого ПАТ Криворіжгаз,       ПАТ Дніпропетровськгаз Дніпропетровська обл, ВАТ Кіровоградгаз Кіровоградська обл, </t>
    </r>
  </si>
  <si>
    <r>
      <t xml:space="preserve">  по  магістральному  газопрову   ЄККР за період з   </t>
    </r>
    <r>
      <rPr>
        <b/>
        <sz val="10"/>
        <rFont val="Arial"/>
        <family val="2"/>
      </rPr>
      <t xml:space="preserve">01.07.2016 по 29.07.2016 р. </t>
    </r>
  </si>
  <si>
    <t>*</t>
  </si>
  <si>
    <t>* прибор в ремонті</t>
  </si>
  <si>
    <t>Начальник  Криворізького ЛВУМГ                                                                   Р.В.Матвієнко                                                                                                                   1.08.2016р.</t>
  </si>
  <si>
    <t xml:space="preserve">             1.08.2016р.</t>
  </si>
  <si>
    <t>Кам'яне Поле</t>
  </si>
  <si>
    <t xml:space="preserve">  по  магістральному  газопрову   ЄККР за період з   01.07.2016 по 31.07.2016 р.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</si>
</sst>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181" fontId="8" fillId="0" borderId="12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17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/>
    </xf>
    <xf numFmtId="177" fontId="8" fillId="0" borderId="12" xfId="0" applyNumberFormat="1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5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179" fontId="8" fillId="0" borderId="12" xfId="0" applyNumberFormat="1" applyFont="1" applyBorder="1" applyAlignment="1">
      <alignment horizontal="center" vertical="top" wrapText="1"/>
    </xf>
    <xf numFmtId="177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12" xfId="0" applyFill="1" applyBorder="1" applyAlignment="1">
      <alignment/>
    </xf>
    <xf numFmtId="0" fontId="6" fillId="0" borderId="0" xfId="0" applyFont="1" applyBorder="1" applyAlignment="1">
      <alignment horizontal="left"/>
    </xf>
    <xf numFmtId="181" fontId="8" fillId="0" borderId="15" xfId="0" applyNumberFormat="1" applyFont="1" applyBorder="1" applyAlignment="1">
      <alignment horizontal="center"/>
    </xf>
    <xf numFmtId="181" fontId="14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178" fontId="8" fillId="0" borderId="15" xfId="0" applyNumberFormat="1" applyFont="1" applyBorder="1" applyAlignment="1">
      <alignment horizont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textRotation="90" wrapText="1"/>
    </xf>
    <xf numFmtId="0" fontId="16" fillId="0" borderId="25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textRotation="90" wrapText="1"/>
    </xf>
    <xf numFmtId="0" fontId="16" fillId="0" borderId="25" xfId="0" applyFont="1" applyBorder="1" applyAlignment="1">
      <alignment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3" fillId="0" borderId="24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10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5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6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1" fillId="0" borderId="34" xfId="0" applyFont="1" applyBorder="1" applyAlignment="1">
      <alignment horizontal="center" textRotation="90" wrapText="1"/>
    </xf>
    <xf numFmtId="0" fontId="11" fillId="0" borderId="35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zoomScalePageLayoutView="0" workbookViewId="0" topLeftCell="A4">
      <selection activeCell="E30" sqref="E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17" t="s">
        <v>4</v>
      </c>
      <c r="C1" s="17"/>
      <c r="D1" s="17"/>
      <c r="E1" s="17"/>
      <c r="F1" s="17"/>
      <c r="G1" s="17"/>
      <c r="I1" s="17"/>
      <c r="J1" s="17"/>
      <c r="K1" s="17"/>
      <c r="L1" s="1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17" t="s">
        <v>45</v>
      </c>
      <c r="C2" s="17"/>
      <c r="D2" s="17"/>
      <c r="E2" s="17"/>
      <c r="F2" s="17"/>
      <c r="G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3"/>
      <c r="W2" s="79"/>
      <c r="X2" s="80"/>
      <c r="Y2" s="80"/>
      <c r="Z2" s="3"/>
      <c r="AA2" s="3"/>
    </row>
    <row r="3" spans="2:27" ht="12.75">
      <c r="B3" s="29" t="s">
        <v>46</v>
      </c>
      <c r="C3" s="17"/>
      <c r="D3" s="17"/>
      <c r="E3" s="17"/>
      <c r="F3" s="17"/>
      <c r="G3" s="17"/>
      <c r="I3" s="17"/>
      <c r="J3" s="17"/>
      <c r="K3" s="17"/>
      <c r="L3" s="1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17" t="s">
        <v>6</v>
      </c>
      <c r="C4" s="17"/>
      <c r="D4" s="17"/>
      <c r="E4" s="17"/>
      <c r="F4" s="17"/>
      <c r="G4" s="17"/>
      <c r="I4" s="17"/>
      <c r="J4" s="17"/>
      <c r="K4" s="17"/>
      <c r="L4" s="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17" t="s">
        <v>47</v>
      </c>
      <c r="C5" s="17"/>
      <c r="D5" s="17"/>
      <c r="E5" s="17"/>
      <c r="F5" s="17"/>
      <c r="G5" s="17"/>
      <c r="I5" s="17"/>
      <c r="J5" s="17"/>
      <c r="K5" s="17"/>
      <c r="L5" s="1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81" t="s">
        <v>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</row>
    <row r="7" spans="2:27" ht="24.75" customHeight="1">
      <c r="B7" s="127" t="s">
        <v>59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3"/>
      <c r="AA7" s="3"/>
    </row>
    <row r="8" spans="2:27" ht="18" customHeight="1">
      <c r="B8" s="83" t="s">
        <v>60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3"/>
      <c r="AA8" s="3"/>
    </row>
    <row r="9" spans="2:29" ht="32.25" customHeight="1">
      <c r="B9" s="84" t="s">
        <v>3</v>
      </c>
      <c r="C9" s="86" t="s">
        <v>24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89" t="s">
        <v>25</v>
      </c>
      <c r="P9" s="90"/>
      <c r="Q9" s="90"/>
      <c r="R9" s="123"/>
      <c r="S9" s="123"/>
      <c r="T9" s="124"/>
      <c r="U9" s="119" t="s">
        <v>26</v>
      </c>
      <c r="V9" s="94" t="s">
        <v>27</v>
      </c>
      <c r="W9" s="122" t="s">
        <v>48</v>
      </c>
      <c r="X9" s="122" t="s">
        <v>49</v>
      </c>
      <c r="Y9" s="122" t="s">
        <v>50</v>
      </c>
      <c r="Z9" s="3"/>
      <c r="AB9" s="4"/>
      <c r="AC9"/>
    </row>
    <row r="10" spans="2:29" ht="48.75" customHeight="1">
      <c r="B10" s="85"/>
      <c r="C10" s="117" t="s">
        <v>28</v>
      </c>
      <c r="D10" s="117" t="s">
        <v>29</v>
      </c>
      <c r="E10" s="117" t="s">
        <v>30</v>
      </c>
      <c r="F10" s="117" t="s">
        <v>31</v>
      </c>
      <c r="G10" s="117" t="s">
        <v>32</v>
      </c>
      <c r="H10" s="117" t="s">
        <v>33</v>
      </c>
      <c r="I10" s="117" t="s">
        <v>34</v>
      </c>
      <c r="J10" s="117" t="s">
        <v>35</v>
      </c>
      <c r="K10" s="117" t="s">
        <v>36</v>
      </c>
      <c r="L10" s="117" t="s">
        <v>37</v>
      </c>
      <c r="M10" s="76" t="s">
        <v>38</v>
      </c>
      <c r="N10" s="76" t="s">
        <v>39</v>
      </c>
      <c r="O10" s="76" t="s">
        <v>40</v>
      </c>
      <c r="P10" s="91" t="s">
        <v>51</v>
      </c>
      <c r="Q10" s="76" t="s">
        <v>52</v>
      </c>
      <c r="R10" s="76" t="s">
        <v>41</v>
      </c>
      <c r="S10" s="76" t="s">
        <v>7</v>
      </c>
      <c r="T10" s="76" t="s">
        <v>42</v>
      </c>
      <c r="U10" s="120"/>
      <c r="V10" s="115"/>
      <c r="W10" s="122"/>
      <c r="X10" s="122"/>
      <c r="Y10" s="122"/>
      <c r="Z10" s="3"/>
      <c r="AB10" s="4"/>
      <c r="AC10"/>
    </row>
    <row r="11" spans="2:29" ht="15.75" customHeight="1">
      <c r="B11" s="85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5"/>
      <c r="N11" s="115"/>
      <c r="O11" s="115"/>
      <c r="P11" s="92"/>
      <c r="Q11" s="77"/>
      <c r="R11" s="115"/>
      <c r="S11" s="115"/>
      <c r="T11" s="115"/>
      <c r="U11" s="120"/>
      <c r="V11" s="115"/>
      <c r="W11" s="122"/>
      <c r="X11" s="122"/>
      <c r="Y11" s="122"/>
      <c r="Z11" s="3"/>
      <c r="AB11" s="4"/>
      <c r="AC11"/>
    </row>
    <row r="12" spans="2:29" ht="21" customHeight="1">
      <c r="B12" s="12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6"/>
      <c r="N12" s="116"/>
      <c r="O12" s="116"/>
      <c r="P12" s="93"/>
      <c r="Q12" s="78"/>
      <c r="R12" s="116"/>
      <c r="S12" s="116"/>
      <c r="T12" s="116"/>
      <c r="U12" s="121"/>
      <c r="V12" s="116"/>
      <c r="W12" s="122"/>
      <c r="X12" s="122"/>
      <c r="Y12" s="122"/>
      <c r="Z12" s="3"/>
      <c r="AB12" s="4"/>
      <c r="AC12"/>
    </row>
    <row r="13" spans="2:28" s="27" customFormat="1" ht="12.75">
      <c r="B13" s="30">
        <v>1</v>
      </c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2"/>
      <c r="Q13" s="40"/>
      <c r="R13" s="53"/>
      <c r="S13" s="40"/>
      <c r="T13" s="52"/>
      <c r="U13" s="49"/>
      <c r="V13" s="54"/>
      <c r="W13" s="39"/>
      <c r="X13" s="37"/>
      <c r="Y13" s="37"/>
      <c r="AA13" s="31">
        <f>SUM(C13:N13)</f>
        <v>0</v>
      </c>
      <c r="AB13" s="32" t="str">
        <f>IF(AA13=100,"ОК"," ")</f>
        <v> </v>
      </c>
    </row>
    <row r="14" spans="2:28" s="27" customFormat="1" ht="12.75">
      <c r="B14" s="30">
        <v>2</v>
      </c>
      <c r="C14" s="49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2"/>
      <c r="Q14" s="40"/>
      <c r="R14" s="53"/>
      <c r="S14" s="40"/>
      <c r="T14" s="52"/>
      <c r="U14" s="51"/>
      <c r="V14" s="37"/>
      <c r="W14" s="38"/>
      <c r="X14" s="37"/>
      <c r="Y14" s="37"/>
      <c r="AA14" s="31">
        <f aca="true" t="shared" si="0" ref="AA14:AA43">SUM(C14:N14)</f>
        <v>0</v>
      </c>
      <c r="AB14" s="32" t="str">
        <f>IF(AA14=100,"ОК"," ")</f>
        <v> </v>
      </c>
    </row>
    <row r="15" spans="2:28" s="27" customFormat="1" ht="12.75">
      <c r="B15" s="30">
        <v>3</v>
      </c>
      <c r="C15" s="49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2"/>
      <c r="Q15" s="40"/>
      <c r="R15" s="53"/>
      <c r="S15" s="40"/>
      <c r="T15" s="52"/>
      <c r="U15" s="49"/>
      <c r="V15" s="49"/>
      <c r="W15" s="39"/>
      <c r="X15" s="37"/>
      <c r="Y15" s="37"/>
      <c r="AA15" s="31">
        <f t="shared" si="0"/>
        <v>0</v>
      </c>
      <c r="AB15" s="32" t="str">
        <f>IF(AA15=100,"ОК"," ")</f>
        <v> </v>
      </c>
    </row>
    <row r="16" spans="2:28" s="27" customFormat="1" ht="12.75">
      <c r="B16" s="30">
        <v>4</v>
      </c>
      <c r="C16" s="36">
        <v>93.4246</v>
      </c>
      <c r="D16" s="36">
        <v>3.5585</v>
      </c>
      <c r="E16" s="36">
        <v>1.1551</v>
      </c>
      <c r="F16" s="36">
        <v>0.1729</v>
      </c>
      <c r="G16" s="36">
        <v>0.2008</v>
      </c>
      <c r="H16" s="36">
        <v>0.0038</v>
      </c>
      <c r="I16" s="36">
        <v>0.0446</v>
      </c>
      <c r="J16" s="36">
        <v>0.0329</v>
      </c>
      <c r="K16" s="36">
        <v>0.0077</v>
      </c>
      <c r="L16" s="36">
        <v>0.0057</v>
      </c>
      <c r="M16" s="36">
        <v>1.1312</v>
      </c>
      <c r="N16" s="36">
        <v>0.2622</v>
      </c>
      <c r="O16" s="36">
        <v>0.7201</v>
      </c>
      <c r="P16" s="53">
        <v>34.88</v>
      </c>
      <c r="Q16" s="40">
        <f>1000*P16/4.1868</f>
        <v>8330.944874367058</v>
      </c>
      <c r="R16" s="53">
        <v>38.63</v>
      </c>
      <c r="S16" s="40">
        <f>1000*R16/4.1868</f>
        <v>9226.616986720168</v>
      </c>
      <c r="T16" s="53">
        <v>49.96</v>
      </c>
      <c r="U16" s="49" t="s">
        <v>61</v>
      </c>
      <c r="V16" s="49" t="s">
        <v>61</v>
      </c>
      <c r="W16" s="38"/>
      <c r="X16" s="37" t="s">
        <v>13</v>
      </c>
      <c r="Y16" s="37" t="s">
        <v>13</v>
      </c>
      <c r="AA16" s="31">
        <f t="shared" si="0"/>
        <v>100</v>
      </c>
      <c r="AB16" s="32" t="str">
        <f>IF(AA16=100,"ОК"," ")</f>
        <v>ОК</v>
      </c>
    </row>
    <row r="17" spans="2:28" s="27" customFormat="1" ht="12.75">
      <c r="B17" s="30">
        <v>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3"/>
      <c r="Q17" s="40"/>
      <c r="R17" s="53"/>
      <c r="S17" s="40"/>
      <c r="T17" s="53"/>
      <c r="U17" s="37"/>
      <c r="V17" s="37"/>
      <c r="W17" s="38"/>
      <c r="X17" s="37"/>
      <c r="Y17" s="37"/>
      <c r="AA17" s="31">
        <f t="shared" si="0"/>
        <v>0</v>
      </c>
      <c r="AB17" s="32" t="str">
        <f>IF(AA17=100,"ОК"," ")</f>
        <v> </v>
      </c>
    </row>
    <row r="18" spans="2:28" s="27" customFormat="1" ht="12.75">
      <c r="B18" s="30">
        <v>6</v>
      </c>
      <c r="C18" s="36">
        <v>93.4326</v>
      </c>
      <c r="D18" s="36">
        <v>3.4923</v>
      </c>
      <c r="E18" s="36">
        <v>1.1134</v>
      </c>
      <c r="F18" s="36">
        <v>0.1629</v>
      </c>
      <c r="G18" s="36">
        <v>0.1897</v>
      </c>
      <c r="H18" s="36">
        <v>0.0043</v>
      </c>
      <c r="I18" s="36">
        <v>0.0426</v>
      </c>
      <c r="J18" s="36">
        <v>0.0328</v>
      </c>
      <c r="K18" s="36">
        <v>0.0095</v>
      </c>
      <c r="L18" s="36">
        <v>0.0065</v>
      </c>
      <c r="M18" s="36">
        <v>1.2469</v>
      </c>
      <c r="N18" s="36">
        <v>0.2666</v>
      </c>
      <c r="O18" s="36">
        <v>0.7195</v>
      </c>
      <c r="P18" s="53">
        <v>34.78</v>
      </c>
      <c r="Q18" s="40">
        <f>1000*P18/4.1868</f>
        <v>8307.060284704308</v>
      </c>
      <c r="R18" s="53">
        <v>38.52</v>
      </c>
      <c r="S18" s="40">
        <f>1000*R18/4.1868</f>
        <v>9200.343938091144</v>
      </c>
      <c r="T18" s="53">
        <v>49.84</v>
      </c>
      <c r="U18" s="37"/>
      <c r="V18" s="37"/>
      <c r="W18" s="38" t="s">
        <v>43</v>
      </c>
      <c r="X18" s="37"/>
      <c r="Y18" s="37"/>
      <c r="AA18" s="31">
        <f t="shared" si="0"/>
        <v>100.00009999999997</v>
      </c>
      <c r="AB18" s="32"/>
    </row>
    <row r="19" spans="2:28" s="27" customFormat="1" ht="12.75">
      <c r="B19" s="30">
        <v>7</v>
      </c>
      <c r="C19" s="36">
        <v>93.539</v>
      </c>
      <c r="D19" s="36">
        <v>3.3774</v>
      </c>
      <c r="E19" s="36">
        <v>1.0471</v>
      </c>
      <c r="F19" s="36">
        <v>0.1475</v>
      </c>
      <c r="G19" s="36">
        <v>0.1716</v>
      </c>
      <c r="H19" s="36">
        <v>0.0031</v>
      </c>
      <c r="I19" s="36">
        <v>0.0398</v>
      </c>
      <c r="J19" s="36">
        <v>0.0312</v>
      </c>
      <c r="K19" s="36">
        <v>0.0186</v>
      </c>
      <c r="L19" s="36">
        <v>0.0063</v>
      </c>
      <c r="M19" s="36">
        <v>1.3699</v>
      </c>
      <c r="N19" s="36">
        <v>0.2485</v>
      </c>
      <c r="O19" s="36">
        <v>0.718</v>
      </c>
      <c r="P19" s="53">
        <v>34.66</v>
      </c>
      <c r="Q19" s="40">
        <f>1000*P19/4.1868</f>
        <v>8278.398777109009</v>
      </c>
      <c r="R19" s="53">
        <v>38.39</v>
      </c>
      <c r="S19" s="40">
        <f>1000*R19/4.1868</f>
        <v>9169.293971529569</v>
      </c>
      <c r="T19" s="53">
        <v>49.73</v>
      </c>
      <c r="U19" s="37"/>
      <c r="V19" s="37"/>
      <c r="W19" s="38"/>
      <c r="X19" s="37"/>
      <c r="Y19" s="37"/>
      <c r="AA19" s="31">
        <f t="shared" si="0"/>
        <v>100</v>
      </c>
      <c r="AB19" s="32"/>
    </row>
    <row r="20" spans="2:28" s="27" customFormat="1" ht="12.75">
      <c r="B20" s="30">
        <v>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3"/>
      <c r="Q20" s="40"/>
      <c r="R20" s="53"/>
      <c r="S20" s="40"/>
      <c r="T20" s="53"/>
      <c r="U20" s="49"/>
      <c r="V20" s="49"/>
      <c r="W20" s="38"/>
      <c r="X20" s="37"/>
      <c r="Y20" s="37"/>
      <c r="AA20" s="31">
        <f t="shared" si="0"/>
        <v>0</v>
      </c>
      <c r="AB20" s="32"/>
    </row>
    <row r="21" spans="2:28" s="27" customFormat="1" ht="12.75">
      <c r="B21" s="30">
        <v>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3"/>
      <c r="Q21" s="40"/>
      <c r="R21" s="53"/>
      <c r="S21" s="40"/>
      <c r="T21" s="53"/>
      <c r="U21" s="37"/>
      <c r="V21" s="37"/>
      <c r="W21" s="39"/>
      <c r="X21" s="37"/>
      <c r="Y21" s="37"/>
      <c r="AA21" s="31">
        <f t="shared" si="0"/>
        <v>0</v>
      </c>
      <c r="AB21" s="32"/>
    </row>
    <row r="22" spans="2:28" s="27" customFormat="1" ht="12.75">
      <c r="B22" s="30">
        <v>10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3"/>
      <c r="Q22" s="40"/>
      <c r="R22" s="53"/>
      <c r="S22" s="40"/>
      <c r="T22" s="53"/>
      <c r="U22" s="49"/>
      <c r="V22" s="49"/>
      <c r="W22" s="38"/>
      <c r="X22" s="37"/>
      <c r="Y22" s="37"/>
      <c r="AA22" s="31">
        <f t="shared" si="0"/>
        <v>0</v>
      </c>
      <c r="AB22" s="32"/>
    </row>
    <row r="23" spans="2:28" s="27" customFormat="1" ht="12.75">
      <c r="B23" s="30">
        <v>11</v>
      </c>
      <c r="C23" s="36">
        <v>93.6444</v>
      </c>
      <c r="D23" s="36">
        <v>3.4286</v>
      </c>
      <c r="E23" s="36">
        <v>1.0954</v>
      </c>
      <c r="F23" s="36">
        <v>0.1611</v>
      </c>
      <c r="G23" s="36">
        <v>0.1816</v>
      </c>
      <c r="H23" s="36">
        <v>0.0038</v>
      </c>
      <c r="I23" s="36">
        <v>0.0403</v>
      </c>
      <c r="J23" s="36">
        <v>0.0313</v>
      </c>
      <c r="K23" s="36">
        <v>0.0176</v>
      </c>
      <c r="L23" s="36">
        <v>0.0055</v>
      </c>
      <c r="M23" s="36">
        <v>1.1252</v>
      </c>
      <c r="N23" s="36">
        <v>0.2652</v>
      </c>
      <c r="O23" s="36">
        <v>0.7182</v>
      </c>
      <c r="P23" s="53">
        <v>34.8</v>
      </c>
      <c r="Q23" s="40">
        <f>1000*P23/4.1868</f>
        <v>8311.83720263686</v>
      </c>
      <c r="R23" s="53">
        <v>38.54</v>
      </c>
      <c r="S23" s="40">
        <f>1000*R23/4.1868</f>
        <v>9205.120856023694</v>
      </c>
      <c r="T23" s="53">
        <v>49.91</v>
      </c>
      <c r="U23" s="49" t="s">
        <v>61</v>
      </c>
      <c r="V23" s="49" t="s">
        <v>61</v>
      </c>
      <c r="W23" s="39"/>
      <c r="X23" s="37" t="s">
        <v>13</v>
      </c>
      <c r="Y23" s="37" t="s">
        <v>13</v>
      </c>
      <c r="AA23" s="31">
        <f t="shared" si="0"/>
        <v>100.00000000000001</v>
      </c>
      <c r="AB23" s="32"/>
    </row>
    <row r="24" spans="2:28" s="27" customFormat="1" ht="12.75">
      <c r="B24" s="30">
        <v>12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3"/>
      <c r="Q24" s="40"/>
      <c r="R24" s="53"/>
      <c r="S24" s="40"/>
      <c r="T24" s="53"/>
      <c r="U24" s="37"/>
      <c r="V24" s="37"/>
      <c r="W24" s="38"/>
      <c r="X24" s="37"/>
      <c r="Y24" s="37"/>
      <c r="AA24" s="31">
        <f t="shared" si="0"/>
        <v>0</v>
      </c>
      <c r="AB24" s="32"/>
    </row>
    <row r="25" spans="2:28" s="27" customFormat="1" ht="12.75">
      <c r="B25" s="30">
        <v>13</v>
      </c>
      <c r="C25" s="36">
        <v>93.8652</v>
      </c>
      <c r="D25" s="36">
        <v>3.1398</v>
      </c>
      <c r="E25" s="36">
        <v>0.9969</v>
      </c>
      <c r="F25" s="36">
        <v>0.1481</v>
      </c>
      <c r="G25" s="36">
        <v>0.1809</v>
      </c>
      <c r="H25" s="36">
        <v>0.0034</v>
      </c>
      <c r="I25" s="36">
        <v>0.0438</v>
      </c>
      <c r="J25" s="36">
        <v>0.0334</v>
      </c>
      <c r="K25" s="36">
        <v>0.0068</v>
      </c>
      <c r="L25" s="36">
        <v>0.0062</v>
      </c>
      <c r="M25" s="36">
        <v>1.3439</v>
      </c>
      <c r="N25" s="36">
        <v>0.2317</v>
      </c>
      <c r="O25" s="36">
        <v>0.7156</v>
      </c>
      <c r="P25" s="53">
        <v>34.59</v>
      </c>
      <c r="Q25" s="40">
        <f>1000*P25/4.1868</f>
        <v>8261.679564345084</v>
      </c>
      <c r="R25" s="53">
        <v>38.32</v>
      </c>
      <c r="S25" s="40">
        <f>1000*R25/4.1868</f>
        <v>9152.574758765644</v>
      </c>
      <c r="T25" s="53">
        <v>49.71</v>
      </c>
      <c r="U25" s="37"/>
      <c r="V25" s="37"/>
      <c r="W25" s="39"/>
      <c r="X25" s="37"/>
      <c r="Y25" s="37"/>
      <c r="AA25" s="31">
        <f t="shared" si="0"/>
        <v>100.0001</v>
      </c>
      <c r="AB25" s="32"/>
    </row>
    <row r="26" spans="2:28" s="27" customFormat="1" ht="12.75">
      <c r="B26" s="30">
        <v>14</v>
      </c>
      <c r="C26" s="36">
        <v>93.9751</v>
      </c>
      <c r="D26" s="36">
        <v>3.1995</v>
      </c>
      <c r="E26" s="36">
        <v>0.9597</v>
      </c>
      <c r="F26" s="36">
        <v>0.1326</v>
      </c>
      <c r="G26" s="36">
        <v>0.1548</v>
      </c>
      <c r="H26" s="36">
        <v>0.0029</v>
      </c>
      <c r="I26" s="36">
        <v>0.0355</v>
      </c>
      <c r="J26" s="36">
        <v>0.0277</v>
      </c>
      <c r="K26" s="36">
        <v>0.0065</v>
      </c>
      <c r="L26" s="36">
        <v>0.0072</v>
      </c>
      <c r="M26" s="36">
        <v>1.2759</v>
      </c>
      <c r="N26" s="36">
        <v>0.2224</v>
      </c>
      <c r="O26" s="36">
        <v>0.714</v>
      </c>
      <c r="P26" s="53">
        <v>34.56</v>
      </c>
      <c r="Q26" s="40">
        <f>1000*P26/4.1868</f>
        <v>8254.51418744626</v>
      </c>
      <c r="R26" s="53">
        <v>38.29</v>
      </c>
      <c r="S26" s="40">
        <f>1000*R26/4.1868</f>
        <v>9145.40938186682</v>
      </c>
      <c r="T26" s="53">
        <v>49.73</v>
      </c>
      <c r="U26" s="37"/>
      <c r="V26" s="37"/>
      <c r="W26" s="38"/>
      <c r="X26" s="37"/>
      <c r="Y26" s="37"/>
      <c r="AA26" s="31">
        <f t="shared" si="0"/>
        <v>99.99979999999996</v>
      </c>
      <c r="AB26" s="32"/>
    </row>
    <row r="27" spans="2:28" s="27" customFormat="1" ht="12.75">
      <c r="B27" s="30">
        <v>15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3"/>
      <c r="Q27" s="40"/>
      <c r="R27" s="53"/>
      <c r="S27" s="40"/>
      <c r="T27" s="53"/>
      <c r="U27" s="49"/>
      <c r="V27" s="49"/>
      <c r="W27" s="38"/>
      <c r="X27" s="37"/>
      <c r="Y27" s="40"/>
      <c r="AA27" s="31">
        <f t="shared" si="0"/>
        <v>0</v>
      </c>
      <c r="AB27" s="32" t="str">
        <f>IF(AA27=100,"ОК"," ")</f>
        <v> </v>
      </c>
    </row>
    <row r="28" spans="2:28" s="27" customFormat="1" ht="12.75">
      <c r="B28" s="33">
        <v>16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3"/>
      <c r="Q28" s="40"/>
      <c r="R28" s="53"/>
      <c r="S28" s="40"/>
      <c r="T28" s="53"/>
      <c r="U28" s="37"/>
      <c r="V28" s="37"/>
      <c r="W28" s="41"/>
      <c r="X28" s="37"/>
      <c r="Y28" s="36"/>
      <c r="AA28" s="31">
        <f t="shared" si="0"/>
        <v>0</v>
      </c>
      <c r="AB28" s="32" t="str">
        <f>IF(AA28=100,"ОК"," ")</f>
        <v> </v>
      </c>
    </row>
    <row r="29" spans="2:28" s="27" customFormat="1" ht="12.75">
      <c r="B29" s="33">
        <v>17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53"/>
      <c r="Q29" s="40"/>
      <c r="R29" s="53"/>
      <c r="S29" s="40"/>
      <c r="T29" s="53"/>
      <c r="U29" s="49"/>
      <c r="V29" s="49"/>
      <c r="W29" s="41"/>
      <c r="X29" s="37"/>
      <c r="Y29" s="36"/>
      <c r="AA29" s="31">
        <f t="shared" si="0"/>
        <v>0</v>
      </c>
      <c r="AB29" s="32" t="str">
        <f>IF(AA29=100,"ОК"," ")</f>
        <v> </v>
      </c>
    </row>
    <row r="30" spans="2:28" s="27" customFormat="1" ht="12.75">
      <c r="B30" s="33">
        <v>18</v>
      </c>
      <c r="C30" s="36">
        <v>94.0837</v>
      </c>
      <c r="D30" s="36">
        <v>3.0667</v>
      </c>
      <c r="E30" s="36">
        <v>0.9769</v>
      </c>
      <c r="F30" s="36">
        <v>0.1451</v>
      </c>
      <c r="G30" s="36">
        <v>0.1703</v>
      </c>
      <c r="H30" s="36">
        <v>0.0039</v>
      </c>
      <c r="I30" s="36">
        <v>0.0389</v>
      </c>
      <c r="J30" s="36">
        <v>0.0306</v>
      </c>
      <c r="K30" s="36">
        <v>0.0189</v>
      </c>
      <c r="L30" s="36">
        <v>0.0076</v>
      </c>
      <c r="M30" s="36">
        <v>1.2366</v>
      </c>
      <c r="N30" s="36">
        <v>0.2207</v>
      </c>
      <c r="O30" s="36">
        <v>0.7143</v>
      </c>
      <c r="P30" s="53">
        <v>34.59</v>
      </c>
      <c r="Q30" s="40">
        <f>1000*P30/4.1868</f>
        <v>8261.679564345084</v>
      </c>
      <c r="R30" s="53">
        <v>38.32</v>
      </c>
      <c r="S30" s="40">
        <f>1000*R30/4.1868</f>
        <v>9152.574758765644</v>
      </c>
      <c r="T30" s="53">
        <v>49.77</v>
      </c>
      <c r="U30" s="49"/>
      <c r="V30" s="49"/>
      <c r="W30" s="41"/>
      <c r="Y30" s="61"/>
      <c r="AA30" s="31">
        <f t="shared" si="0"/>
        <v>99.99989999999998</v>
      </c>
      <c r="AB30" s="32"/>
    </row>
    <row r="31" spans="2:28" s="27" customFormat="1" ht="12.75">
      <c r="B31" s="33">
        <v>19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53"/>
      <c r="Q31" s="40"/>
      <c r="R31" s="53"/>
      <c r="S31" s="40"/>
      <c r="T31" s="53"/>
      <c r="U31" s="37"/>
      <c r="V31" s="37"/>
      <c r="W31" s="41"/>
      <c r="X31" s="37"/>
      <c r="Y31" s="36"/>
      <c r="AA31" s="31">
        <f t="shared" si="0"/>
        <v>0</v>
      </c>
      <c r="AB31" s="32"/>
    </row>
    <row r="32" spans="2:28" s="27" customFormat="1" ht="12.75">
      <c r="B32" s="33">
        <v>20</v>
      </c>
      <c r="C32" s="36">
        <v>93.8118</v>
      </c>
      <c r="D32" s="36">
        <v>3.221</v>
      </c>
      <c r="E32" s="36">
        <v>1.0239</v>
      </c>
      <c r="F32" s="36">
        <v>0.1516</v>
      </c>
      <c r="G32" s="36">
        <v>0.1766</v>
      </c>
      <c r="H32" s="36">
        <v>0.0039</v>
      </c>
      <c r="I32" s="36">
        <v>0.0404</v>
      </c>
      <c r="J32" s="36">
        <v>0.0314</v>
      </c>
      <c r="K32" s="36">
        <v>0.0182</v>
      </c>
      <c r="L32" s="36">
        <v>0.0065</v>
      </c>
      <c r="M32" s="36">
        <v>1.2843</v>
      </c>
      <c r="N32" s="36">
        <v>0.2304</v>
      </c>
      <c r="O32" s="36">
        <v>0.7163</v>
      </c>
      <c r="P32" s="53">
        <v>34.65</v>
      </c>
      <c r="Q32" s="40">
        <f>1000*P32/4.1868</f>
        <v>8276.010318142735</v>
      </c>
      <c r="R32" s="53">
        <v>38.39</v>
      </c>
      <c r="S32" s="40">
        <f>1000*R32/4.1868</f>
        <v>9169.293971529569</v>
      </c>
      <c r="T32" s="53">
        <v>49.77</v>
      </c>
      <c r="U32" s="37">
        <v>-8.1</v>
      </c>
      <c r="V32" s="37">
        <v>-4.2</v>
      </c>
      <c r="W32" s="38"/>
      <c r="X32" s="37" t="s">
        <v>13</v>
      </c>
      <c r="Y32" s="37" t="s">
        <v>13</v>
      </c>
      <c r="AA32" s="31">
        <f t="shared" si="0"/>
        <v>100.00000000000001</v>
      </c>
      <c r="AB32" s="32"/>
    </row>
    <row r="33" spans="2:28" s="27" customFormat="1" ht="12.75">
      <c r="B33" s="33">
        <v>21</v>
      </c>
      <c r="C33" s="36">
        <v>93.1119</v>
      </c>
      <c r="D33" s="36">
        <v>3.5778</v>
      </c>
      <c r="E33" s="36">
        <v>1.092</v>
      </c>
      <c r="F33" s="36">
        <v>0.1538</v>
      </c>
      <c r="G33" s="36">
        <v>0.1792</v>
      </c>
      <c r="H33" s="36">
        <v>0.0038</v>
      </c>
      <c r="I33" s="36">
        <v>0.0391</v>
      </c>
      <c r="J33" s="36">
        <v>0.0305</v>
      </c>
      <c r="K33" s="36">
        <v>0.0165</v>
      </c>
      <c r="L33" s="36">
        <v>0.0063</v>
      </c>
      <c r="M33" s="36">
        <v>1.5385</v>
      </c>
      <c r="N33" s="36">
        <v>0.2505</v>
      </c>
      <c r="O33" s="36">
        <v>0.7207</v>
      </c>
      <c r="P33" s="53">
        <v>34.69</v>
      </c>
      <c r="Q33" s="40">
        <f>1000*P33/4.1868</f>
        <v>8285.564154007834</v>
      </c>
      <c r="R33" s="53">
        <v>38.42</v>
      </c>
      <c r="S33" s="40">
        <f>1000*R33/4.1868</f>
        <v>9176.459348428394</v>
      </c>
      <c r="T33" s="53">
        <v>49.67</v>
      </c>
      <c r="U33" s="37"/>
      <c r="V33" s="37"/>
      <c r="W33" s="38"/>
      <c r="X33" s="37"/>
      <c r="Y33" s="40"/>
      <c r="AA33" s="31">
        <f t="shared" si="0"/>
        <v>99.9999</v>
      </c>
      <c r="AB33" s="32"/>
    </row>
    <row r="34" spans="2:28" s="27" customFormat="1" ht="12.75">
      <c r="B34" s="33">
        <v>22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53"/>
      <c r="Q34" s="40"/>
      <c r="R34" s="53"/>
      <c r="S34" s="40"/>
      <c r="T34" s="53"/>
      <c r="U34" s="49"/>
      <c r="V34" s="49"/>
      <c r="W34" s="39"/>
      <c r="X34" s="37"/>
      <c r="Y34" s="40"/>
      <c r="AA34" s="31">
        <f t="shared" si="0"/>
        <v>0</v>
      </c>
      <c r="AB34" s="32"/>
    </row>
    <row r="35" spans="2:28" s="27" customFormat="1" ht="12.75">
      <c r="B35" s="33">
        <v>23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3"/>
      <c r="Q35" s="40"/>
      <c r="R35" s="53"/>
      <c r="S35" s="40"/>
      <c r="T35" s="53"/>
      <c r="U35" s="49"/>
      <c r="V35" s="49"/>
      <c r="W35" s="38"/>
      <c r="X35" s="37"/>
      <c r="Y35" s="36"/>
      <c r="AA35" s="31">
        <f t="shared" si="0"/>
        <v>0</v>
      </c>
      <c r="AB35" s="32"/>
    </row>
    <row r="36" spans="2:28" s="27" customFormat="1" ht="12.75">
      <c r="B36" s="33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53"/>
      <c r="Q36" s="40"/>
      <c r="R36" s="53"/>
      <c r="S36" s="40"/>
      <c r="T36" s="53"/>
      <c r="U36" s="49"/>
      <c r="V36" s="49"/>
      <c r="W36" s="39"/>
      <c r="X36" s="37"/>
      <c r="Y36" s="37"/>
      <c r="AA36" s="31">
        <f t="shared" si="0"/>
        <v>0</v>
      </c>
      <c r="AB36" s="32" t="str">
        <f>IF(AA36=100,"ОК"," ")</f>
        <v> </v>
      </c>
    </row>
    <row r="37" spans="2:28" s="27" customFormat="1" ht="12.75">
      <c r="B37" s="33">
        <v>25</v>
      </c>
      <c r="C37" s="36">
        <v>93.576</v>
      </c>
      <c r="D37" s="36">
        <v>3.3955</v>
      </c>
      <c r="E37" s="36">
        <v>1.0753</v>
      </c>
      <c r="F37" s="36">
        <v>0.1562</v>
      </c>
      <c r="G37" s="36">
        <v>0.185</v>
      </c>
      <c r="H37" s="36">
        <v>0.0043</v>
      </c>
      <c r="I37" s="36">
        <v>0.0436</v>
      </c>
      <c r="J37" s="36">
        <v>0.0336</v>
      </c>
      <c r="K37" s="36">
        <v>0.0177</v>
      </c>
      <c r="L37" s="36">
        <v>0.0067</v>
      </c>
      <c r="M37" s="36">
        <v>1.2583</v>
      </c>
      <c r="N37" s="36">
        <v>0.2478</v>
      </c>
      <c r="O37" s="36">
        <v>0.7184</v>
      </c>
      <c r="P37" s="53">
        <v>34.74</v>
      </c>
      <c r="Q37" s="40">
        <f>1000*P37/4.1868</f>
        <v>8297.506448839209</v>
      </c>
      <c r="R37" s="53">
        <v>38.48</v>
      </c>
      <c r="S37" s="40">
        <f>1000*R37/4.1868</f>
        <v>9190.790102226045</v>
      </c>
      <c r="T37" s="53">
        <v>49.83</v>
      </c>
      <c r="U37" s="49"/>
      <c r="V37" s="49"/>
      <c r="W37" s="42"/>
      <c r="X37" s="37"/>
      <c r="AA37" s="31">
        <f t="shared" si="0"/>
        <v>100</v>
      </c>
      <c r="AB37" s="32" t="str">
        <f>IF(AA37=100,"ОК"," ")</f>
        <v>ОК</v>
      </c>
    </row>
    <row r="38" spans="2:28" s="27" customFormat="1" ht="12.75">
      <c r="B38" s="33">
        <v>26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53"/>
      <c r="Q38" s="40"/>
      <c r="R38" s="53"/>
      <c r="S38" s="40"/>
      <c r="T38" s="53"/>
      <c r="U38" s="37"/>
      <c r="V38" s="37"/>
      <c r="W38" s="38"/>
      <c r="X38" s="37"/>
      <c r="Y38" s="36"/>
      <c r="AA38" s="31">
        <f t="shared" si="0"/>
        <v>0</v>
      </c>
      <c r="AB38" s="32" t="str">
        <f>IF(AA38=100,"ОК"," ")</f>
        <v> </v>
      </c>
    </row>
    <row r="39" spans="2:28" s="27" customFormat="1" ht="12.75">
      <c r="B39" s="33">
        <v>27</v>
      </c>
      <c r="C39" s="36">
        <v>93.9079</v>
      </c>
      <c r="D39" s="36">
        <v>3.2581</v>
      </c>
      <c r="E39" s="36">
        <v>1.0619</v>
      </c>
      <c r="F39" s="36">
        <v>0.1604</v>
      </c>
      <c r="G39" s="36">
        <v>0.183</v>
      </c>
      <c r="H39" s="36">
        <v>0.0035</v>
      </c>
      <c r="I39" s="36">
        <v>0.0416</v>
      </c>
      <c r="J39" s="36">
        <v>0.0319</v>
      </c>
      <c r="K39" s="36">
        <v>0.0158</v>
      </c>
      <c r="L39" s="36">
        <v>0.0059</v>
      </c>
      <c r="M39" s="36">
        <v>1.0843</v>
      </c>
      <c r="N39" s="36">
        <v>0.2457</v>
      </c>
      <c r="O39" s="36">
        <v>0.7165</v>
      </c>
      <c r="P39" s="53">
        <v>34.75</v>
      </c>
      <c r="Q39" s="40">
        <f>1000*P39/4.1868</f>
        <v>8299.894907805485</v>
      </c>
      <c r="R39" s="53">
        <v>38.5</v>
      </c>
      <c r="S39" s="40">
        <f>1000*R39/4.1868</f>
        <v>9195.567020158594</v>
      </c>
      <c r="T39" s="53">
        <v>49.92</v>
      </c>
      <c r="U39" s="43"/>
      <c r="V39" s="43"/>
      <c r="W39" s="38"/>
      <c r="X39" s="41"/>
      <c r="Y39" s="41"/>
      <c r="AA39" s="31">
        <f t="shared" si="0"/>
        <v>99.99999999999999</v>
      </c>
      <c r="AB39" s="32" t="str">
        <f>IF(AA39=100,"ОК"," ")</f>
        <v>ОК</v>
      </c>
    </row>
    <row r="40" spans="2:28" s="27" customFormat="1" ht="12.75">
      <c r="B40" s="33">
        <v>28</v>
      </c>
      <c r="C40" s="36">
        <v>93.9031</v>
      </c>
      <c r="D40" s="36">
        <v>3.2894</v>
      </c>
      <c r="E40" s="36">
        <v>1.0966</v>
      </c>
      <c r="F40" s="36">
        <v>0.1693</v>
      </c>
      <c r="G40" s="36">
        <v>0.1933</v>
      </c>
      <c r="H40" s="36">
        <v>0.0036</v>
      </c>
      <c r="I40" s="36">
        <v>0.0453</v>
      </c>
      <c r="J40" s="36">
        <v>0.0346</v>
      </c>
      <c r="K40" s="36">
        <v>0.0235</v>
      </c>
      <c r="L40" s="36">
        <v>0.0066</v>
      </c>
      <c r="M40" s="36">
        <v>0.9839</v>
      </c>
      <c r="N40" s="36">
        <v>0.2507</v>
      </c>
      <c r="O40" s="36">
        <v>0.7173</v>
      </c>
      <c r="P40" s="53">
        <v>34.84</v>
      </c>
      <c r="Q40" s="40">
        <f>1000*P40/4.1868</f>
        <v>8321.391038501959</v>
      </c>
      <c r="R40" s="53">
        <v>38.59</v>
      </c>
      <c r="S40" s="40">
        <f>1000*R40/4.1868</f>
        <v>9217.063150855069</v>
      </c>
      <c r="T40" s="53">
        <v>50.01</v>
      </c>
      <c r="U40" s="37">
        <v>-8.1</v>
      </c>
      <c r="V40" s="37">
        <v>-3.9</v>
      </c>
      <c r="W40" s="38" t="s">
        <v>43</v>
      </c>
      <c r="X40" s="37" t="s">
        <v>13</v>
      </c>
      <c r="Y40" s="37" t="s">
        <v>13</v>
      </c>
      <c r="AA40" s="31">
        <f t="shared" si="0"/>
        <v>99.9999</v>
      </c>
      <c r="AB40" s="32"/>
    </row>
    <row r="41" spans="2:28" s="27" customFormat="1" ht="12.75">
      <c r="B41" s="33">
        <v>29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53"/>
      <c r="Q41" s="40"/>
      <c r="R41" s="53"/>
      <c r="S41" s="40"/>
      <c r="T41" s="53"/>
      <c r="U41" s="49"/>
      <c r="V41" s="49"/>
      <c r="W41" s="39"/>
      <c r="X41" s="37"/>
      <c r="Y41" s="37"/>
      <c r="AA41" s="31">
        <f t="shared" si="0"/>
        <v>0</v>
      </c>
      <c r="AB41" s="32"/>
    </row>
    <row r="42" spans="2:28" s="27" customFormat="1" ht="12.75">
      <c r="B42" s="33">
        <v>30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53"/>
      <c r="Q42" s="40"/>
      <c r="R42" s="53"/>
      <c r="S42" s="40"/>
      <c r="T42" s="53"/>
      <c r="U42" s="37"/>
      <c r="V42" s="43"/>
      <c r="W42" s="38"/>
      <c r="X42" s="41"/>
      <c r="Y42" s="55"/>
      <c r="AA42" s="31">
        <f t="shared" si="0"/>
        <v>0</v>
      </c>
      <c r="AB42" s="32" t="str">
        <f>IF(AA42=100,"ОК"," ")</f>
        <v> </v>
      </c>
    </row>
    <row r="43" spans="2:28" s="27" customFormat="1" ht="12" customHeight="1">
      <c r="B43" s="33">
        <v>31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3"/>
      <c r="Q43" s="40"/>
      <c r="R43" s="53"/>
      <c r="S43" s="40"/>
      <c r="T43" s="53"/>
      <c r="U43" s="37"/>
      <c r="V43" s="43"/>
      <c r="W43" s="41"/>
      <c r="X43" s="41"/>
      <c r="Y43" s="44"/>
      <c r="AA43" s="31">
        <f t="shared" si="0"/>
        <v>0</v>
      </c>
      <c r="AB43" s="32" t="str">
        <f>IF(AA43=100,"ОК"," ")</f>
        <v> </v>
      </c>
    </row>
    <row r="44" spans="2:29" ht="11.25" customHeight="1">
      <c r="B44" s="125" t="s">
        <v>62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47"/>
      <c r="AA44" s="45"/>
      <c r="AB44" s="46"/>
      <c r="AC44"/>
    </row>
    <row r="45" spans="3:24" ht="4.5" customHeight="1" hidden="1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3:24" ht="12.75" hidden="1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34"/>
      <c r="R46" s="34"/>
      <c r="S46" s="34"/>
      <c r="T46" s="34"/>
      <c r="U46" s="34"/>
      <c r="V46" s="34"/>
      <c r="W46" s="34"/>
      <c r="X46" s="34"/>
    </row>
    <row r="47" spans="3:20" ht="12.75">
      <c r="C47" s="114" t="s">
        <v>63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  <row r="48" spans="3:22" ht="12.75">
      <c r="C48" s="1" t="s">
        <v>53</v>
      </c>
      <c r="K48" s="2" t="s">
        <v>44</v>
      </c>
      <c r="L48" s="2"/>
      <c r="N48" s="2"/>
      <c r="O48" s="2" t="s">
        <v>0</v>
      </c>
      <c r="S48" s="2"/>
      <c r="T48" s="2" t="s">
        <v>1</v>
      </c>
      <c r="U48" s="2"/>
      <c r="V48" s="2"/>
    </row>
    <row r="49" spans="3:20" ht="18" customHeight="1">
      <c r="C49" s="35" t="s">
        <v>54</v>
      </c>
      <c r="D49" s="24"/>
      <c r="E49" s="24"/>
      <c r="F49" s="24"/>
      <c r="G49" s="24"/>
      <c r="H49" s="24"/>
      <c r="I49" s="24"/>
      <c r="J49" s="24"/>
      <c r="K49" s="35" t="s">
        <v>55</v>
      </c>
      <c r="L49" s="35"/>
      <c r="M49" s="24"/>
      <c r="N49" s="24"/>
      <c r="O49" s="24"/>
      <c r="P49" s="24"/>
      <c r="Q49" s="24"/>
      <c r="R49" s="24"/>
      <c r="S49" s="114" t="s">
        <v>64</v>
      </c>
      <c r="T49" s="114"/>
    </row>
    <row r="50" spans="3:22" ht="12.75">
      <c r="C50" s="1" t="s">
        <v>56</v>
      </c>
      <c r="K50" s="2" t="s">
        <v>44</v>
      </c>
      <c r="L50" s="2"/>
      <c r="N50" s="2"/>
      <c r="O50" s="2" t="s">
        <v>0</v>
      </c>
      <c r="S50" s="2"/>
      <c r="T50" s="2" t="s">
        <v>1</v>
      </c>
      <c r="U50" s="2"/>
      <c r="V50" s="2"/>
    </row>
    <row r="52" spans="3:25" ht="12.7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</sheetData>
  <sheetProtection/>
  <mergeCells count="34">
    <mergeCell ref="F10:F12"/>
    <mergeCell ref="K10:K12"/>
    <mergeCell ref="O10:O12"/>
    <mergeCell ref="R10:R12"/>
    <mergeCell ref="W2:Y2"/>
    <mergeCell ref="B7:Y7"/>
    <mergeCell ref="B8:Y8"/>
    <mergeCell ref="J10:J12"/>
    <mergeCell ref="C6:AA6"/>
    <mergeCell ref="Y9:Y12"/>
    <mergeCell ref="X9:X12"/>
    <mergeCell ref="B9:B12"/>
    <mergeCell ref="I10:I12"/>
    <mergeCell ref="H10:H12"/>
    <mergeCell ref="S49:T49"/>
    <mergeCell ref="C45:X45"/>
    <mergeCell ref="B44:X44"/>
    <mergeCell ref="U9:U12"/>
    <mergeCell ref="V9:V12"/>
    <mergeCell ref="G10:G12"/>
    <mergeCell ref="D10:D12"/>
    <mergeCell ref="C10:C12"/>
    <mergeCell ref="L10:L12"/>
    <mergeCell ref="T10:T12"/>
    <mergeCell ref="C47:T47"/>
    <mergeCell ref="W9:W12"/>
    <mergeCell ref="P10:P12"/>
    <mergeCell ref="N10:N12"/>
    <mergeCell ref="Q10:Q12"/>
    <mergeCell ref="M10:M12"/>
    <mergeCell ref="O9:T9"/>
    <mergeCell ref="C9:N9"/>
    <mergeCell ref="S10:S12"/>
    <mergeCell ref="E10:E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view="pageBreakPreview" zoomScale="75" zoomScaleSheetLayoutView="75" workbookViewId="0" topLeftCell="A12">
      <selection activeCell="B15" sqref="B15:J46"/>
    </sheetView>
  </sheetViews>
  <sheetFormatPr defaultColWidth="9.00390625" defaultRowHeight="12.75"/>
  <cols>
    <col min="1" max="1" width="3.625" style="14" customWidth="1"/>
    <col min="2" max="2" width="11.75390625" style="14" customWidth="1"/>
    <col min="3" max="8" width="15.375" style="14" customWidth="1"/>
    <col min="9" max="10" width="19.00390625" style="14" customWidth="1"/>
    <col min="11" max="11" width="10.00390625" style="14" customWidth="1"/>
    <col min="12" max="16384" width="9.125" style="14" customWidth="1"/>
  </cols>
  <sheetData>
    <row r="1" spans="2:8" ht="12.75">
      <c r="B1" s="13" t="s">
        <v>4</v>
      </c>
      <c r="C1" s="13"/>
      <c r="D1" s="13"/>
      <c r="E1" s="13"/>
      <c r="F1" s="13"/>
      <c r="G1" s="13"/>
      <c r="H1" s="13"/>
    </row>
    <row r="2" spans="2:8" ht="12.75">
      <c r="B2" s="13" t="s">
        <v>5</v>
      </c>
      <c r="C2" s="13"/>
      <c r="D2" s="13"/>
      <c r="E2" s="13"/>
      <c r="F2" s="13"/>
      <c r="G2" s="13"/>
      <c r="H2" s="13"/>
    </row>
    <row r="3" spans="2:11" ht="12.75">
      <c r="B3" s="16" t="s">
        <v>16</v>
      </c>
      <c r="C3" s="16"/>
      <c r="D3" s="16"/>
      <c r="E3" s="16"/>
      <c r="F3" s="13"/>
      <c r="G3" s="13"/>
      <c r="H3" s="13"/>
      <c r="I3" s="3"/>
      <c r="J3" s="3"/>
      <c r="K3" s="3"/>
    </row>
    <row r="4" spans="2:11" ht="12.75">
      <c r="B4" s="13"/>
      <c r="C4" s="13"/>
      <c r="D4" s="13"/>
      <c r="E4" s="13"/>
      <c r="F4" s="13"/>
      <c r="G4" s="13"/>
      <c r="H4" s="13"/>
      <c r="I4" s="3"/>
      <c r="J4" s="3"/>
      <c r="K4" s="3"/>
    </row>
    <row r="5" spans="3:11" ht="15">
      <c r="C5" s="98" t="s">
        <v>8</v>
      </c>
      <c r="D5" s="98"/>
      <c r="E5" s="98"/>
      <c r="F5" s="98"/>
      <c r="G5" s="98"/>
      <c r="H5" s="98"/>
      <c r="I5" s="98"/>
      <c r="J5" s="98"/>
      <c r="K5" s="5"/>
    </row>
    <row r="6" spans="2:11" ht="18" customHeight="1">
      <c r="B6" s="99" t="s">
        <v>19</v>
      </c>
      <c r="C6" s="99"/>
      <c r="D6" s="99"/>
      <c r="E6" s="99"/>
      <c r="F6" s="99"/>
      <c r="G6" s="99"/>
      <c r="H6" s="99"/>
      <c r="I6" s="99"/>
      <c r="J6" s="99"/>
      <c r="K6" s="7"/>
    </row>
    <row r="7" spans="2:11" ht="18" customHeight="1">
      <c r="B7" s="99"/>
      <c r="C7" s="99"/>
      <c r="D7" s="99"/>
      <c r="E7" s="99"/>
      <c r="F7" s="99"/>
      <c r="G7" s="99"/>
      <c r="H7" s="99"/>
      <c r="I7" s="99"/>
      <c r="J7" s="99"/>
      <c r="K7" s="6"/>
    </row>
    <row r="8" spans="2:11" ht="18" customHeight="1">
      <c r="B8" s="99"/>
      <c r="C8" s="99"/>
      <c r="D8" s="99"/>
      <c r="E8" s="99"/>
      <c r="F8" s="99"/>
      <c r="G8" s="99"/>
      <c r="H8" s="99"/>
      <c r="I8" s="99"/>
      <c r="J8" s="99"/>
      <c r="K8" s="6"/>
    </row>
    <row r="9" spans="2:11" ht="18" customHeight="1">
      <c r="B9" s="99"/>
      <c r="C9" s="99"/>
      <c r="D9" s="99"/>
      <c r="E9" s="99"/>
      <c r="F9" s="99"/>
      <c r="G9" s="99"/>
      <c r="H9" s="99"/>
      <c r="I9" s="99"/>
      <c r="J9" s="99"/>
      <c r="K9" s="8"/>
    </row>
    <row r="10" spans="2:11" ht="24" customHeight="1" thickBot="1">
      <c r="B10" s="105" t="s">
        <v>66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2:11" ht="30" customHeight="1">
      <c r="B11" s="109" t="s">
        <v>3</v>
      </c>
      <c r="C11" s="104" t="s">
        <v>12</v>
      </c>
      <c r="D11" s="104"/>
      <c r="E11" s="104"/>
      <c r="F11" s="104"/>
      <c r="G11" s="104"/>
      <c r="H11" s="104"/>
      <c r="I11" s="106" t="s">
        <v>14</v>
      </c>
      <c r="J11" s="101" t="s">
        <v>15</v>
      </c>
      <c r="K11" s="9"/>
    </row>
    <row r="12" spans="2:11" ht="48.75" customHeight="1">
      <c r="B12" s="110"/>
      <c r="C12" s="97" t="s">
        <v>18</v>
      </c>
      <c r="D12" s="97" t="s">
        <v>65</v>
      </c>
      <c r="E12" s="97" t="s">
        <v>17</v>
      </c>
      <c r="F12" s="97" t="s">
        <v>20</v>
      </c>
      <c r="G12" s="97" t="s">
        <v>21</v>
      </c>
      <c r="H12" s="97" t="s">
        <v>22</v>
      </c>
      <c r="I12" s="107"/>
      <c r="J12" s="102"/>
      <c r="K12" s="9"/>
    </row>
    <row r="13" spans="2:11" ht="15.75" customHeight="1">
      <c r="B13" s="110"/>
      <c r="C13" s="97"/>
      <c r="D13" s="97"/>
      <c r="E13" s="97"/>
      <c r="F13" s="97"/>
      <c r="G13" s="97"/>
      <c r="H13" s="97"/>
      <c r="I13" s="107"/>
      <c r="J13" s="102"/>
      <c r="K13" s="9"/>
    </row>
    <row r="14" spans="2:11" ht="30" customHeight="1" thickBot="1">
      <c r="B14" s="111"/>
      <c r="C14" s="100"/>
      <c r="D14" s="100"/>
      <c r="E14" s="100"/>
      <c r="F14" s="100"/>
      <c r="G14" s="100"/>
      <c r="H14" s="100"/>
      <c r="I14" s="108"/>
      <c r="J14" s="103"/>
      <c r="K14" s="9"/>
    </row>
    <row r="15" spans="2:11" ht="16.5" customHeight="1">
      <c r="B15" s="69">
        <v>1</v>
      </c>
      <c r="C15" s="63">
        <v>395277.47</v>
      </c>
      <c r="D15" s="63">
        <v>1859.88</v>
      </c>
      <c r="E15" s="63">
        <v>464.61</v>
      </c>
      <c r="F15" s="63">
        <v>977.56</v>
      </c>
      <c r="G15" s="63">
        <v>12627.62</v>
      </c>
      <c r="H15" s="63">
        <v>7071.58</v>
      </c>
      <c r="I15" s="64">
        <v>418278.72</v>
      </c>
      <c r="J15" s="65"/>
      <c r="K15" s="10"/>
    </row>
    <row r="16" spans="2:11" ht="16.5" customHeight="1">
      <c r="B16" s="70">
        <v>2</v>
      </c>
      <c r="C16" s="25">
        <v>309220.34</v>
      </c>
      <c r="D16" s="25">
        <v>1813.19</v>
      </c>
      <c r="E16" s="25">
        <v>494.2</v>
      </c>
      <c r="F16" s="25">
        <v>1012.61</v>
      </c>
      <c r="G16" s="25">
        <v>11763.13</v>
      </c>
      <c r="H16" s="25">
        <v>6804.98</v>
      </c>
      <c r="I16" s="26">
        <v>331108.45</v>
      </c>
      <c r="J16" s="18"/>
      <c r="K16" s="10"/>
    </row>
    <row r="17" spans="2:11" ht="16.5" customHeight="1">
      <c r="B17" s="70">
        <v>3</v>
      </c>
      <c r="C17" s="25">
        <v>293858.19</v>
      </c>
      <c r="D17" s="25">
        <v>1791.48</v>
      </c>
      <c r="E17" s="25">
        <v>497.07</v>
      </c>
      <c r="F17" s="25">
        <v>937.16</v>
      </c>
      <c r="G17" s="25">
        <v>11845</v>
      </c>
      <c r="H17" s="25">
        <v>6504.96</v>
      </c>
      <c r="I17" s="26">
        <v>315433.86</v>
      </c>
      <c r="J17" s="18"/>
      <c r="K17" s="10"/>
    </row>
    <row r="18" spans="2:11" ht="16.5" customHeight="1">
      <c r="B18" s="70">
        <v>4</v>
      </c>
      <c r="C18" s="25">
        <v>281876.04</v>
      </c>
      <c r="D18" s="25">
        <v>1900.85</v>
      </c>
      <c r="E18" s="25">
        <v>492.87</v>
      </c>
      <c r="F18" s="25">
        <v>969.31</v>
      </c>
      <c r="G18" s="25">
        <v>12750.22</v>
      </c>
      <c r="H18" s="25">
        <v>6659.17</v>
      </c>
      <c r="I18" s="26">
        <v>304648.4599999999</v>
      </c>
      <c r="J18" s="18">
        <v>34.88</v>
      </c>
      <c r="K18" s="10"/>
    </row>
    <row r="19" spans="2:11" ht="16.5" customHeight="1">
      <c r="B19" s="70">
        <v>5</v>
      </c>
      <c r="C19" s="25">
        <v>308844.2</v>
      </c>
      <c r="D19" s="25">
        <v>1918.09</v>
      </c>
      <c r="E19" s="25">
        <v>495.74</v>
      </c>
      <c r="F19" s="25">
        <v>974.35</v>
      </c>
      <c r="G19" s="25">
        <v>16848.55</v>
      </c>
      <c r="H19" s="25">
        <v>7116.02</v>
      </c>
      <c r="I19" s="26">
        <v>336196.95</v>
      </c>
      <c r="J19" s="18"/>
      <c r="K19" s="10"/>
    </row>
    <row r="20" spans="2:11" ht="16.5" customHeight="1">
      <c r="B20" s="70">
        <v>6</v>
      </c>
      <c r="C20" s="25">
        <v>323222.11</v>
      </c>
      <c r="D20" s="25">
        <v>1861.96</v>
      </c>
      <c r="E20" s="25">
        <v>460.09</v>
      </c>
      <c r="F20" s="25">
        <v>958.82</v>
      </c>
      <c r="G20" s="25">
        <v>43031.01</v>
      </c>
      <c r="H20" s="25">
        <v>7224.86</v>
      </c>
      <c r="I20" s="26">
        <v>376758.85000000003</v>
      </c>
      <c r="J20" s="18">
        <v>34.78</v>
      </c>
      <c r="K20" s="10"/>
    </row>
    <row r="21" spans="2:11" ht="16.5" customHeight="1">
      <c r="B21" s="70">
        <v>7</v>
      </c>
      <c r="C21" s="25">
        <v>307764.2</v>
      </c>
      <c r="D21" s="25">
        <v>1925.19</v>
      </c>
      <c r="E21" s="25">
        <v>489.78</v>
      </c>
      <c r="F21" s="25">
        <v>1067.88</v>
      </c>
      <c r="G21" s="25">
        <v>22852.68</v>
      </c>
      <c r="H21" s="25">
        <v>7156.56</v>
      </c>
      <c r="I21" s="26">
        <v>341256.29000000004</v>
      </c>
      <c r="J21" s="18">
        <v>34.66</v>
      </c>
      <c r="K21" s="10"/>
    </row>
    <row r="22" spans="2:11" ht="16.5" customHeight="1">
      <c r="B22" s="70">
        <v>8</v>
      </c>
      <c r="C22" s="25">
        <v>353507.12</v>
      </c>
      <c r="D22" s="25">
        <v>1930.58</v>
      </c>
      <c r="E22" s="25">
        <v>532.61</v>
      </c>
      <c r="F22" s="25">
        <v>1103.79</v>
      </c>
      <c r="G22" s="25">
        <v>13391.6</v>
      </c>
      <c r="H22" s="25">
        <v>7425.78</v>
      </c>
      <c r="I22" s="26">
        <v>377891.48</v>
      </c>
      <c r="J22" s="18"/>
      <c r="K22" s="10"/>
    </row>
    <row r="23" spans="2:11" ht="16.5" customHeight="1">
      <c r="B23" s="70">
        <v>9</v>
      </c>
      <c r="C23" s="25">
        <v>486805.79</v>
      </c>
      <c r="D23" s="25">
        <v>1931.78</v>
      </c>
      <c r="E23" s="25">
        <v>541.79</v>
      </c>
      <c r="F23" s="25">
        <v>1155.75</v>
      </c>
      <c r="G23" s="25">
        <v>12946.36</v>
      </c>
      <c r="H23" s="25">
        <v>7740.57</v>
      </c>
      <c r="I23" s="26">
        <v>511122.04</v>
      </c>
      <c r="J23" s="18"/>
      <c r="K23" s="10"/>
    </row>
    <row r="24" spans="2:11" ht="16.5" customHeight="1">
      <c r="B24" s="70">
        <v>10</v>
      </c>
      <c r="C24" s="25">
        <v>510705.08</v>
      </c>
      <c r="D24" s="25">
        <v>1951.79</v>
      </c>
      <c r="E24" s="25">
        <v>534.12</v>
      </c>
      <c r="F24" s="25">
        <v>1133.79</v>
      </c>
      <c r="G24" s="25">
        <v>14203.48</v>
      </c>
      <c r="H24" s="25">
        <v>7174.52</v>
      </c>
      <c r="I24" s="26">
        <v>535702.78</v>
      </c>
      <c r="J24" s="18"/>
      <c r="K24" s="10"/>
    </row>
    <row r="25" spans="2:11" ht="16.5" customHeight="1">
      <c r="B25" s="70">
        <v>11</v>
      </c>
      <c r="C25" s="25">
        <v>498253.37</v>
      </c>
      <c r="D25" s="25">
        <v>1946.43</v>
      </c>
      <c r="E25" s="25">
        <v>519.26</v>
      </c>
      <c r="F25" s="25">
        <v>1099.63</v>
      </c>
      <c r="G25" s="25">
        <v>14248.44</v>
      </c>
      <c r="H25" s="25">
        <v>7590.38</v>
      </c>
      <c r="I25" s="26">
        <v>523657.51</v>
      </c>
      <c r="J25" s="18">
        <v>34.8</v>
      </c>
      <c r="K25" s="10"/>
    </row>
    <row r="26" spans="2:11" ht="16.5" customHeight="1">
      <c r="B26" s="70">
        <v>12</v>
      </c>
      <c r="C26" s="25">
        <v>433507.77</v>
      </c>
      <c r="D26" s="25">
        <v>1876.46</v>
      </c>
      <c r="E26" s="25">
        <v>467.36</v>
      </c>
      <c r="F26" s="25">
        <v>1025.95</v>
      </c>
      <c r="G26" s="25">
        <v>14656.13</v>
      </c>
      <c r="H26" s="25">
        <v>7078.46</v>
      </c>
      <c r="I26" s="26">
        <v>458612.13000000006</v>
      </c>
      <c r="J26" s="18"/>
      <c r="K26" s="10"/>
    </row>
    <row r="27" spans="2:11" ht="16.5" customHeight="1">
      <c r="B27" s="70">
        <v>13</v>
      </c>
      <c r="C27" s="25">
        <v>479756.69</v>
      </c>
      <c r="D27" s="25">
        <v>1797.95</v>
      </c>
      <c r="E27" s="25">
        <v>469.19</v>
      </c>
      <c r="F27" s="25">
        <v>1023.04</v>
      </c>
      <c r="G27" s="25">
        <v>13696.53</v>
      </c>
      <c r="H27" s="25">
        <v>7585.15</v>
      </c>
      <c r="I27" s="26">
        <v>504328.55000000005</v>
      </c>
      <c r="J27" s="18">
        <v>34.59</v>
      </c>
      <c r="K27" s="10"/>
    </row>
    <row r="28" spans="2:11" ht="16.5" customHeight="1">
      <c r="B28" s="70">
        <v>14</v>
      </c>
      <c r="C28" s="25">
        <v>459852.93</v>
      </c>
      <c r="D28" s="25">
        <v>1823.08</v>
      </c>
      <c r="E28" s="25">
        <v>433.5</v>
      </c>
      <c r="F28" s="25">
        <v>929.78</v>
      </c>
      <c r="G28" s="25">
        <v>34099.83</v>
      </c>
      <c r="H28" s="25">
        <v>7070.95</v>
      </c>
      <c r="I28" s="26">
        <v>504210.07000000007</v>
      </c>
      <c r="J28" s="18">
        <v>34.56</v>
      </c>
      <c r="K28" s="10"/>
    </row>
    <row r="29" spans="2:11" ht="16.5" customHeight="1">
      <c r="B29" s="70">
        <v>15</v>
      </c>
      <c r="C29" s="25">
        <v>425064.33</v>
      </c>
      <c r="D29" s="25">
        <v>1769.23</v>
      </c>
      <c r="E29" s="25">
        <v>453.44</v>
      </c>
      <c r="F29" s="25">
        <v>921.57</v>
      </c>
      <c r="G29" s="25">
        <v>59903.35</v>
      </c>
      <c r="H29" s="25">
        <v>7042.99</v>
      </c>
      <c r="I29" s="26">
        <v>495154.91</v>
      </c>
      <c r="J29" s="18"/>
      <c r="K29" s="10"/>
    </row>
    <row r="30" spans="2:11" ht="16.5" customHeight="1">
      <c r="B30" s="71">
        <v>16</v>
      </c>
      <c r="C30" s="25">
        <v>478325.05</v>
      </c>
      <c r="D30" s="25">
        <v>1725.34</v>
      </c>
      <c r="E30" s="25">
        <v>451.24</v>
      </c>
      <c r="F30" s="25">
        <v>966.86</v>
      </c>
      <c r="G30" s="25">
        <v>69959.38</v>
      </c>
      <c r="H30" s="25">
        <v>6849.85</v>
      </c>
      <c r="I30" s="26">
        <v>558277.72</v>
      </c>
      <c r="J30" s="18"/>
      <c r="K30" s="10"/>
    </row>
    <row r="31" spans="2:11" ht="16.5" customHeight="1">
      <c r="B31" s="71">
        <v>17</v>
      </c>
      <c r="C31" s="25">
        <v>488284.06</v>
      </c>
      <c r="D31" s="25">
        <v>1662.94</v>
      </c>
      <c r="E31" s="25">
        <v>438.47</v>
      </c>
      <c r="F31" s="25">
        <v>840.53</v>
      </c>
      <c r="G31" s="25">
        <v>113530.98</v>
      </c>
      <c r="H31" s="25">
        <v>6369.74</v>
      </c>
      <c r="I31" s="26">
        <v>611126.72</v>
      </c>
      <c r="J31" s="18"/>
      <c r="K31" s="10"/>
    </row>
    <row r="32" spans="2:11" ht="16.5" customHeight="1">
      <c r="B32" s="71">
        <v>18</v>
      </c>
      <c r="C32" s="25">
        <v>420839.25</v>
      </c>
      <c r="D32" s="25">
        <v>1742.11</v>
      </c>
      <c r="E32" s="25">
        <v>412.33</v>
      </c>
      <c r="F32" s="25">
        <v>842.25</v>
      </c>
      <c r="G32" s="25">
        <v>48850.36</v>
      </c>
      <c r="H32" s="25">
        <v>7010.69</v>
      </c>
      <c r="I32" s="26">
        <v>479696.99</v>
      </c>
      <c r="J32" s="18">
        <v>34.59</v>
      </c>
      <c r="K32" s="10"/>
    </row>
    <row r="33" spans="2:11" ht="16.5" customHeight="1">
      <c r="B33" s="71">
        <v>19</v>
      </c>
      <c r="C33" s="25">
        <v>411213.7</v>
      </c>
      <c r="D33" s="25">
        <v>1948.94</v>
      </c>
      <c r="E33" s="25">
        <v>512.5</v>
      </c>
      <c r="F33" s="25">
        <v>1009.06</v>
      </c>
      <c r="G33" s="25">
        <v>15323.21</v>
      </c>
      <c r="H33" s="25">
        <v>7912.94</v>
      </c>
      <c r="I33" s="26">
        <v>437920.35000000003</v>
      </c>
      <c r="J33" s="18"/>
      <c r="K33" s="10"/>
    </row>
    <row r="34" spans="2:11" ht="16.5" customHeight="1">
      <c r="B34" s="71">
        <v>20</v>
      </c>
      <c r="C34" s="25">
        <v>363624.15</v>
      </c>
      <c r="D34" s="25">
        <v>1893.65</v>
      </c>
      <c r="E34" s="25">
        <v>496.72</v>
      </c>
      <c r="F34" s="25">
        <v>983.3</v>
      </c>
      <c r="G34" s="25">
        <v>14340.95</v>
      </c>
      <c r="H34" s="25">
        <v>7208.28</v>
      </c>
      <c r="I34" s="26">
        <v>388547.05000000005</v>
      </c>
      <c r="J34" s="18">
        <v>34.65</v>
      </c>
      <c r="K34" s="10"/>
    </row>
    <row r="35" spans="2:11" ht="16.5" customHeight="1">
      <c r="B35" s="71">
        <v>21</v>
      </c>
      <c r="C35" s="25">
        <v>512308.41</v>
      </c>
      <c r="D35" s="25">
        <v>1917.69</v>
      </c>
      <c r="E35" s="25">
        <v>465.24</v>
      </c>
      <c r="F35" s="25">
        <v>960.83</v>
      </c>
      <c r="G35" s="25">
        <v>14510.08</v>
      </c>
      <c r="H35" s="25">
        <v>7256.2</v>
      </c>
      <c r="I35" s="26">
        <v>537418.45</v>
      </c>
      <c r="J35" s="18">
        <v>34.69</v>
      </c>
      <c r="K35" s="10"/>
    </row>
    <row r="36" spans="2:11" ht="16.5" customHeight="1">
      <c r="B36" s="71">
        <v>22</v>
      </c>
      <c r="C36" s="25">
        <v>481889.02</v>
      </c>
      <c r="D36" s="25">
        <v>1977.31</v>
      </c>
      <c r="E36" s="25">
        <v>544.07</v>
      </c>
      <c r="F36" s="25">
        <v>1093.59</v>
      </c>
      <c r="G36" s="25">
        <v>14082.36</v>
      </c>
      <c r="H36" s="25">
        <v>7651.54</v>
      </c>
      <c r="I36" s="26">
        <v>507237.89</v>
      </c>
      <c r="J36" s="18"/>
      <c r="K36" s="10"/>
    </row>
    <row r="37" spans="2:11" ht="16.5" customHeight="1">
      <c r="B37" s="71">
        <v>23</v>
      </c>
      <c r="C37" s="25">
        <v>458626.06</v>
      </c>
      <c r="D37" s="25">
        <v>1894.98</v>
      </c>
      <c r="E37" s="25">
        <v>514.92</v>
      </c>
      <c r="F37" s="25">
        <v>1088.76</v>
      </c>
      <c r="G37" s="25">
        <v>12850.02</v>
      </c>
      <c r="H37" s="25">
        <v>6811</v>
      </c>
      <c r="I37" s="26">
        <v>481785.74</v>
      </c>
      <c r="J37" s="18"/>
      <c r="K37" s="10"/>
    </row>
    <row r="38" spans="2:11" ht="16.5" customHeight="1">
      <c r="B38" s="71">
        <v>24</v>
      </c>
      <c r="C38" s="25">
        <v>493738.85</v>
      </c>
      <c r="D38" s="25">
        <v>1898.78</v>
      </c>
      <c r="E38" s="25">
        <v>519.16</v>
      </c>
      <c r="F38" s="25">
        <v>1109.49</v>
      </c>
      <c r="G38" s="25">
        <v>13306.04</v>
      </c>
      <c r="H38" s="25">
        <v>7202.25</v>
      </c>
      <c r="I38" s="26">
        <v>517774.56999999995</v>
      </c>
      <c r="J38" s="18"/>
      <c r="K38" s="10"/>
    </row>
    <row r="39" spans="2:11" ht="16.5" customHeight="1">
      <c r="B39" s="71">
        <v>25</v>
      </c>
      <c r="C39" s="25">
        <v>495872.33</v>
      </c>
      <c r="D39" s="25">
        <v>1853.61</v>
      </c>
      <c r="E39" s="25">
        <v>481.94</v>
      </c>
      <c r="F39" s="25">
        <v>999.62</v>
      </c>
      <c r="G39" s="25">
        <v>14276.84</v>
      </c>
      <c r="H39" s="25">
        <v>6863.7</v>
      </c>
      <c r="I39" s="26">
        <v>520348.04000000004</v>
      </c>
      <c r="J39" s="18">
        <v>34.74</v>
      </c>
      <c r="K39" s="10"/>
    </row>
    <row r="40" spans="2:11" ht="16.5" customHeight="1">
      <c r="B40" s="71">
        <v>26</v>
      </c>
      <c r="C40" s="25">
        <v>309581.13</v>
      </c>
      <c r="D40" s="25">
        <v>1765.33</v>
      </c>
      <c r="E40" s="25">
        <v>485.91</v>
      </c>
      <c r="F40" s="25">
        <v>979.06</v>
      </c>
      <c r="G40" s="25">
        <v>14633.62</v>
      </c>
      <c r="H40" s="25">
        <v>6699.77</v>
      </c>
      <c r="I40" s="26">
        <v>334144.82</v>
      </c>
      <c r="J40" s="18"/>
      <c r="K40" s="10"/>
    </row>
    <row r="41" spans="2:11" ht="16.5" customHeight="1">
      <c r="B41" s="71">
        <v>27</v>
      </c>
      <c r="C41" s="25">
        <v>434272.94</v>
      </c>
      <c r="D41" s="25">
        <v>1662.31</v>
      </c>
      <c r="E41" s="25">
        <v>459.2</v>
      </c>
      <c r="F41" s="25">
        <v>956.27</v>
      </c>
      <c r="G41" s="25">
        <v>14199.14</v>
      </c>
      <c r="H41" s="25">
        <v>6757.84</v>
      </c>
      <c r="I41" s="26">
        <v>458307.70000000007</v>
      </c>
      <c r="J41" s="18">
        <v>34.75</v>
      </c>
      <c r="K41" s="10"/>
    </row>
    <row r="42" spans="2:11" ht="16.5" customHeight="1">
      <c r="B42" s="71">
        <v>28</v>
      </c>
      <c r="C42" s="25">
        <v>485942.49</v>
      </c>
      <c r="D42" s="25">
        <v>1664.69</v>
      </c>
      <c r="E42" s="25">
        <v>474.76</v>
      </c>
      <c r="F42" s="25">
        <v>941.22</v>
      </c>
      <c r="G42" s="25">
        <v>14602.95</v>
      </c>
      <c r="H42" s="25">
        <v>6503.27</v>
      </c>
      <c r="I42" s="26">
        <v>510129.38</v>
      </c>
      <c r="J42" s="18">
        <v>34.84</v>
      </c>
      <c r="K42" s="10"/>
    </row>
    <row r="43" spans="2:11" ht="16.5" customHeight="1">
      <c r="B43" s="71">
        <v>29</v>
      </c>
      <c r="C43" s="25">
        <v>462908.58</v>
      </c>
      <c r="D43" s="25">
        <v>1647.15</v>
      </c>
      <c r="E43" s="25">
        <v>469.99</v>
      </c>
      <c r="F43" s="25">
        <v>989.47</v>
      </c>
      <c r="G43" s="25">
        <v>13066.45</v>
      </c>
      <c r="H43" s="25">
        <v>5895.04</v>
      </c>
      <c r="I43" s="26">
        <v>484976.68</v>
      </c>
      <c r="J43" s="18"/>
      <c r="K43" s="10"/>
    </row>
    <row r="44" spans="2:11" ht="16.5" customHeight="1">
      <c r="B44" s="71">
        <v>30</v>
      </c>
      <c r="C44" s="25">
        <v>478167.34</v>
      </c>
      <c r="D44" s="25">
        <v>1631.03</v>
      </c>
      <c r="E44" s="25">
        <v>480.34</v>
      </c>
      <c r="F44" s="25">
        <v>1030.66</v>
      </c>
      <c r="G44" s="25">
        <v>12069.37</v>
      </c>
      <c r="H44" s="25">
        <v>6293.2</v>
      </c>
      <c r="I44" s="26">
        <v>499671.94000000006</v>
      </c>
      <c r="J44" s="18"/>
      <c r="K44" s="10"/>
    </row>
    <row r="45" spans="2:11" ht="16.5" customHeight="1">
      <c r="B45" s="71">
        <v>31</v>
      </c>
      <c r="C45" s="25">
        <v>473255.25</v>
      </c>
      <c r="D45" s="25">
        <v>1636.62</v>
      </c>
      <c r="E45" s="25">
        <v>490.03</v>
      </c>
      <c r="F45" s="25">
        <v>967.43</v>
      </c>
      <c r="G45" s="25">
        <v>11922.88</v>
      </c>
      <c r="H45" s="25">
        <v>5940.98</v>
      </c>
      <c r="I45" s="26">
        <v>494213.19</v>
      </c>
      <c r="J45" s="18"/>
      <c r="K45" s="10"/>
    </row>
    <row r="46" spans="2:11" ht="28.5" customHeight="1" thickBot="1">
      <c r="B46" s="72" t="s">
        <v>14</v>
      </c>
      <c r="C46" s="73">
        <v>13116364.24</v>
      </c>
      <c r="D46" s="73">
        <v>56620.420000000006</v>
      </c>
      <c r="E46" s="73"/>
      <c r="F46" s="73">
        <v>31049.39000000001</v>
      </c>
      <c r="G46" s="73">
        <v>720388.5599999998</v>
      </c>
      <c r="H46" s="73">
        <v>216473.22000000006</v>
      </c>
      <c r="I46" s="74">
        <v>14155938.28</v>
      </c>
      <c r="J46" s="75">
        <v>13.360200330839534</v>
      </c>
      <c r="K46" s="19"/>
    </row>
    <row r="47" spans="2:11" ht="14.25" customHeight="1" hidden="1">
      <c r="B47" s="66">
        <v>31</v>
      </c>
      <c r="C47" s="67"/>
      <c r="D47" s="68"/>
      <c r="E47" s="68"/>
      <c r="F47" s="68"/>
      <c r="G47" s="68"/>
      <c r="H47" s="68"/>
      <c r="I47" s="68"/>
      <c r="J47" s="68"/>
      <c r="K47" s="11"/>
    </row>
    <row r="48" spans="3:11" ht="12.75">
      <c r="C48" s="96"/>
      <c r="D48" s="96"/>
      <c r="E48" s="96"/>
      <c r="F48" s="96"/>
      <c r="G48" s="96"/>
      <c r="H48" s="96"/>
      <c r="I48" s="96"/>
      <c r="J48" s="96"/>
      <c r="K48" s="20"/>
    </row>
    <row r="49" spans="2:12" ht="15">
      <c r="B49" s="113" t="s">
        <v>23</v>
      </c>
      <c r="C49" s="113"/>
      <c r="D49" s="113"/>
      <c r="E49" s="62"/>
      <c r="F49" s="12"/>
      <c r="G49" s="57"/>
      <c r="H49" s="95" t="s">
        <v>57</v>
      </c>
      <c r="I49" s="95"/>
      <c r="J49" s="12"/>
      <c r="K49" s="131"/>
      <c r="L49" s="131"/>
    </row>
    <row r="50" spans="2:12" ht="12.75">
      <c r="B50" s="112" t="s">
        <v>10</v>
      </c>
      <c r="C50" s="112"/>
      <c r="D50" s="112"/>
      <c r="E50" s="60"/>
      <c r="G50" s="58" t="s">
        <v>0</v>
      </c>
      <c r="H50" s="56"/>
      <c r="I50" s="56"/>
      <c r="K50" s="130"/>
      <c r="L50" s="130"/>
    </row>
    <row r="51" spans="2:12" ht="15">
      <c r="B51" s="113" t="s">
        <v>9</v>
      </c>
      <c r="C51" s="113"/>
      <c r="D51" s="113"/>
      <c r="E51" s="62"/>
      <c r="F51" s="12"/>
      <c r="G51" s="57"/>
      <c r="H51" s="95" t="s">
        <v>58</v>
      </c>
      <c r="I51" s="95"/>
      <c r="J51" s="12"/>
      <c r="K51" s="131"/>
      <c r="L51" s="131"/>
    </row>
    <row r="52" spans="2:12" ht="12.75">
      <c r="B52" s="28" t="s">
        <v>11</v>
      </c>
      <c r="C52" s="28"/>
      <c r="D52" s="28"/>
      <c r="E52" s="28"/>
      <c r="G52" s="59" t="s">
        <v>0</v>
      </c>
      <c r="H52" s="56"/>
      <c r="I52" s="56"/>
      <c r="K52" s="130"/>
      <c r="L52" s="130"/>
    </row>
    <row r="53" spans="3:5" ht="12.75">
      <c r="C53" s="1"/>
      <c r="D53" s="1"/>
      <c r="E53" s="1"/>
    </row>
    <row r="54" spans="3:27" ht="12.75">
      <c r="C54" s="1"/>
      <c r="D54" s="1"/>
      <c r="E54" s="1"/>
      <c r="K54" s="21"/>
      <c r="L54" s="21"/>
      <c r="M54" s="21"/>
      <c r="N54" s="23"/>
      <c r="O54" s="22"/>
      <c r="P54" s="22"/>
      <c r="Q54" s="21"/>
      <c r="R54" s="21"/>
      <c r="S54" s="21"/>
      <c r="T54" s="21"/>
      <c r="U54" s="21"/>
      <c r="V54" s="21"/>
      <c r="W54" s="21"/>
      <c r="X54" s="21"/>
      <c r="Y54" s="21"/>
      <c r="Z54" s="2"/>
      <c r="AA54" s="15"/>
    </row>
  </sheetData>
  <sheetProtection/>
  <mergeCells count="23">
    <mergeCell ref="F12:F14"/>
    <mergeCell ref="K51:L51"/>
    <mergeCell ref="G12:G14"/>
    <mergeCell ref="H12:H14"/>
    <mergeCell ref="K52:L52"/>
    <mergeCell ref="H51:I51"/>
    <mergeCell ref="H49:I49"/>
    <mergeCell ref="B49:D49"/>
    <mergeCell ref="K49:L49"/>
    <mergeCell ref="C48:J48"/>
    <mergeCell ref="B50:D50"/>
    <mergeCell ref="K50:L50"/>
    <mergeCell ref="B51:D51"/>
    <mergeCell ref="E12:E14"/>
    <mergeCell ref="C5:J5"/>
    <mergeCell ref="B6:J9"/>
    <mergeCell ref="B10:K10"/>
    <mergeCell ref="B11:B14"/>
    <mergeCell ref="C11:H11"/>
    <mergeCell ref="I11:I14"/>
    <mergeCell ref="J11:J14"/>
    <mergeCell ref="C12:C14"/>
    <mergeCell ref="D12:D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2016-08-04T13:19:37Z</cp:lastPrinted>
  <dcterms:created xsi:type="dcterms:W3CDTF">2010-01-29T08:37:16Z</dcterms:created>
  <dcterms:modified xsi:type="dcterms:W3CDTF">2016-08-09T11:25:07Z</dcterms:modified>
  <cp:category/>
  <cp:version/>
  <cp:contentType/>
  <cp:contentStatus/>
</cp:coreProperties>
</file>