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'Додаток'!$A$1:$Z$53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<sst xmlns="http://schemas.openxmlformats.org/spreadsheetml/2006/main" count="896" uniqueCount="263">
  <si>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</si>
  <si>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</si>
  <si>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</si>
  <si>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</si>
  <si>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</si>
  <si>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</si>
  <si>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</si>
  <si>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</si>
  <si>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</si>
  <si>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</si>
  <si>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</si>
  <si>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</si>
  <si>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</si>
  <si>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</si>
  <si>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</si>
  <si>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</si>
  <si>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</si>
  <si>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</si>
  <si>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</si>
  <si>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</si>
  <si>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</si>
  <si>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</si>
  <si>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</si>
  <si>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</si>
  <si>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</si>
  <si>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</si>
  <si>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</si>
  <si>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</si>
  <si>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</si>
  <si>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</si>
  <si>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</si>
  <si>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</si>
  <si>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</si>
  <si>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</si>
  <si>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</si>
  <si>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</si>
  <si>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</si>
  <si>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</si>
  <si>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</si>
  <si>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</si>
  <si>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</si>
  <si>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</si>
  <si>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</si>
  <si>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</si>
  <si>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</si>
  <si>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</si>
  <si>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</si>
  <si>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</si>
  <si>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</si>
  <si>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</si>
  <si>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</si>
  <si>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</si>
  <si>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</si>
  <si>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</si>
  <si>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</si>
  <si>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</si>
  <si>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</si>
  <si>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</si>
  <si>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</si>
  <si>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</si>
  <si>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</si>
  <si>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</si>
  <si>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</si>
  <si>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</si>
  <si>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</si>
  <si>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</si>
  <si>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</si>
  <si>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</si>
  <si>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</si>
  <si>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</si>
  <si>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</si>
  <si>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Учуєв Г.М.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</si>
  <si>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</si>
  <si>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</si>
  <si>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</si>
  <si>
    <t>Данные по объекту Быт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</si>
  <si>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</si>
  <si>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</si>
  <si>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</si>
  <si>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</si>
  <si>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</si>
  <si>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</si>
  <si>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</si>
  <si>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</si>
  <si>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</si>
  <si>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166,089*</t>
  </si>
  <si>
    <t>42,19*</t>
  </si>
  <si>
    <t>23,16*</t>
  </si>
  <si>
    <t>100,559*</t>
  </si>
  <si>
    <t>43,09*</t>
  </si>
  <si>
    <t>14,08*</t>
  </si>
  <si>
    <t>Данные по объекту ГРС-3 за 4/16.</t>
  </si>
  <si>
    <t>Данные по объекту Вольнянск за 4/16.</t>
  </si>
  <si>
    <t>Данные по объекту Гуляйполе за 4/16.</t>
  </si>
  <si>
    <t>Данные по объекту Пологи (осн.) за 4/16.</t>
  </si>
  <si>
    <t>854,676*</t>
  </si>
  <si>
    <t>40,56*</t>
  </si>
  <si>
    <t>11,46*</t>
  </si>
  <si>
    <t>Данные по объекту Акимовка (осн.) за 4/16.</t>
  </si>
  <si>
    <t>1496,288*</t>
  </si>
  <si>
    <t>42,24*</t>
  </si>
  <si>
    <t>12,98*</t>
  </si>
  <si>
    <t>Данные по объекту Лежено (осн.) за 4/16.</t>
  </si>
  <si>
    <t>1019,007*</t>
  </si>
  <si>
    <t>2,64*</t>
  </si>
  <si>
    <t>11,39*</t>
  </si>
  <si>
    <t>Данные по объекту Каменка (осн.) за 4/16.</t>
  </si>
  <si>
    <t>340,936*</t>
  </si>
  <si>
    <t>41,75*</t>
  </si>
  <si>
    <t>15,89*</t>
  </si>
  <si>
    <t>Данные по объекту Михайловка (осн.) за 4/16.</t>
  </si>
  <si>
    <t>139,823*</t>
  </si>
  <si>
    <t>418,029*</t>
  </si>
  <si>
    <t>42,84*</t>
  </si>
  <si>
    <t>11,84*</t>
  </si>
  <si>
    <t>Данные по объекту Высокое (осн.) за 4/16.</t>
  </si>
  <si>
    <t>46,111*</t>
  </si>
  <si>
    <t>46,507*</t>
  </si>
  <si>
    <t>41,51*</t>
  </si>
  <si>
    <t>18,99*</t>
  </si>
  <si>
    <t>Данные по объекту ТЭС-1 (осн.) за 4/16.</t>
  </si>
  <si>
    <t>Данные по объекту ТЭС-2 (осн.) за 4/16.</t>
  </si>
  <si>
    <t>Данные по объекту ТЭС-3 (осн.) за 4/16.</t>
  </si>
  <si>
    <t>2478,765*</t>
  </si>
  <si>
    <t>44,72*</t>
  </si>
  <si>
    <t>13,01*</t>
  </si>
  <si>
    <t>726,568*</t>
  </si>
  <si>
    <t>43,51*</t>
  </si>
  <si>
    <t>13,05*</t>
  </si>
  <si>
    <t>Данные по объекту Димитрово (осн.) за 4/16.</t>
  </si>
  <si>
    <t>100,992*</t>
  </si>
  <si>
    <t>42,50*</t>
  </si>
  <si>
    <t>15,70*</t>
  </si>
  <si>
    <t>Данные по объекту Н-николаевка-РЦ (осн.) за 4/16.</t>
  </si>
  <si>
    <t>211,277*</t>
  </si>
  <si>
    <t>3,03*</t>
  </si>
  <si>
    <t>12,80*</t>
  </si>
  <si>
    <t>Данные по объекту Flowsic600 (осн.) за 4/16.</t>
  </si>
  <si>
    <t xml:space="preserve"> Vру, м3</t>
  </si>
  <si>
    <t>Данные по объекту Орехов (осн.) за 4/16.</t>
  </si>
  <si>
    <t>194,754*</t>
  </si>
  <si>
    <t>43,32*</t>
  </si>
  <si>
    <t>18,25*</t>
  </si>
  <si>
    <t>Данные по объекту Токмак (осн.) за 4/16.</t>
  </si>
  <si>
    <t>Данные по объекту Восход (осн.) за 4/16.</t>
  </si>
  <si>
    <t>3,111*</t>
  </si>
  <si>
    <t>2,42*</t>
  </si>
  <si>
    <t>16,18*</t>
  </si>
  <si>
    <t>Данные по объекту Днепрорудный (осн.) за 4/16.</t>
  </si>
  <si>
    <t>Данные по объекту Васильевка (осн.) за 4/16.</t>
  </si>
  <si>
    <t>461,640*</t>
  </si>
  <si>
    <t>Данные по объекту АГНКС (осн.) за 4/16.</t>
  </si>
  <si>
    <t>Данные по объекту Н-николаевка_м (осн.) за 4/16.</t>
  </si>
  <si>
    <t>3073,649*</t>
  </si>
  <si>
    <t>41,81*</t>
  </si>
  <si>
    <t>11,57*</t>
  </si>
  <si>
    <t>Данные по объекту Пришиб (осн.) за 4/16.</t>
  </si>
  <si>
    <t>968,821*</t>
  </si>
  <si>
    <t>2,45*</t>
  </si>
  <si>
    <t>12,05*</t>
  </si>
  <si>
    <t>Данные по объекту Мирный (осн.) за 4/16.</t>
  </si>
  <si>
    <t>252,483*</t>
  </si>
  <si>
    <t>41,45*</t>
  </si>
  <si>
    <t>15,43*</t>
  </si>
  <si>
    <t>507,429*</t>
  </si>
  <si>
    <t>5,18*</t>
  </si>
  <si>
    <t>-1,78*</t>
  </si>
  <si>
    <t>Итого</t>
  </si>
  <si>
    <t>655082,18*</t>
  </si>
  <si>
    <t>430,552*</t>
  </si>
  <si>
    <t>42,69*</t>
  </si>
  <si>
    <t>18,78*</t>
  </si>
  <si>
    <t>506005,43*</t>
  </si>
  <si>
    <t>254,761*</t>
  </si>
  <si>
    <t>42,64*</t>
  </si>
  <si>
    <t>14,53*</t>
  </si>
  <si>
    <t>818983,71*</t>
  </si>
  <si>
    <t>761,605*</t>
  </si>
  <si>
    <t>42,71*</t>
  </si>
  <si>
    <t>14,27*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</si>
  <si>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</si>
  <si>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</si>
  <si>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</si>
  <si>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</si>
  <si>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</si>
  <si>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</si>
  <si>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</si>
  <si>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390631,66*</t>
  </si>
  <si>
    <t>436,151*</t>
  </si>
  <si>
    <t>43,15*</t>
  </si>
  <si>
    <t>14,46*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</si>
  <si>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</si>
  <si>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</si>
  <si>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</si>
  <si>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</si>
  <si>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</si>
  <si>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</si>
  <si>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</si>
  <si>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</si>
  <si>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185933,83*</t>
  </si>
  <si>
    <t>532,908*</t>
  </si>
  <si>
    <t>2,85*</t>
  </si>
  <si>
    <t>9,77*</t>
  </si>
  <si>
    <t>701182,54*</t>
  </si>
  <si>
    <t>619,262*</t>
  </si>
  <si>
    <t>42,95*</t>
  </si>
  <si>
    <t>17,45*</t>
  </si>
  <si>
    <t>446350,89*</t>
  </si>
  <si>
    <t>351,075*</t>
  </si>
  <si>
    <t>42,66*</t>
  </si>
  <si>
    <t>15,59*</t>
  </si>
  <si>
    <t>91384,93*</t>
  </si>
  <si>
    <t>137,132*</t>
  </si>
  <si>
    <t>42,89*</t>
  </si>
  <si>
    <t>17,07*</t>
  </si>
  <si>
    <t>506344,28*</t>
  </si>
  <si>
    <t>390,746*</t>
  </si>
  <si>
    <t>15,10*</t>
  </si>
  <si>
    <t>452434,65*</t>
  </si>
  <si>
    <t>660,214*</t>
  </si>
  <si>
    <t>43,00*</t>
  </si>
  <si>
    <t>12,69*</t>
  </si>
  <si>
    <t>Пришиб</t>
  </si>
  <si>
    <t>Мирный</t>
  </si>
  <si>
    <t>Семеновка</t>
  </si>
  <si>
    <t>242659,68*</t>
  </si>
  <si>
    <t>692,864*</t>
  </si>
  <si>
    <t>42,79*</t>
  </si>
  <si>
    <t>16,35*</t>
  </si>
  <si>
    <t>3655404,73*</t>
  </si>
  <si>
    <t>318,930*</t>
  </si>
  <si>
    <t>5,20*</t>
  </si>
  <si>
    <t>-0,02*</t>
  </si>
  <si>
    <t>ТЭС-1</t>
  </si>
  <si>
    <t>ТЭС-2</t>
  </si>
  <si>
    <t>ТЭС-3</t>
  </si>
  <si>
    <t>Энергодар</t>
  </si>
  <si>
    <t>893538,45*</t>
  </si>
  <si>
    <t>754,743*</t>
  </si>
  <si>
    <t>15,36*</t>
  </si>
  <si>
    <t>Новоник(РЦ) Перем пер</t>
  </si>
  <si>
    <t>Новоник(РЦ) УЗЛ</t>
  </si>
  <si>
    <t>97703,06*</t>
  </si>
  <si>
    <t>612,121*</t>
  </si>
  <si>
    <t>2,60*</t>
  </si>
  <si>
    <t>12,68*</t>
  </si>
  <si>
    <t>2047,92*</t>
  </si>
  <si>
    <t>7,080*</t>
  </si>
  <si>
    <t>2,82*</t>
  </si>
  <si>
    <t>13,70*</t>
  </si>
  <si>
    <t>Васильевка</t>
  </si>
  <si>
    <t>АГНКС</t>
  </si>
  <si>
    <t>553442,11*</t>
  </si>
  <si>
    <t>496,877*</t>
  </si>
  <si>
    <t>102670,69*</t>
  </si>
  <si>
    <t>303,613*</t>
  </si>
  <si>
    <t>2,89*</t>
  </si>
  <si>
    <t>9,79*</t>
  </si>
  <si>
    <t>Теплота згоряння нижча, (за поточну добу та середньозважене значення за місяць) МДж/м3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</si>
  <si>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01.07.2016   по   31.07.2016  </t>
    </r>
  </si>
  <si>
    <t>відсутні</t>
  </si>
  <si>
    <t>&lt; 0,0002</t>
  </si>
  <si>
    <t>&lt; 0,0001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</si>
</sst>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7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0" fontId="78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79" fillId="0" borderId="24" xfId="0" applyFont="1" applyBorder="1" applyAlignment="1">
      <alignment horizontal="center" vertical="center" textRotation="90" wrapText="1"/>
    </xf>
    <xf numFmtId="0" fontId="79" fillId="0" borderId="25" xfId="0" applyFont="1" applyBorder="1" applyAlignment="1">
      <alignment horizontal="center" vertical="center" textRotation="90" wrapText="1"/>
    </xf>
    <xf numFmtId="0" fontId="79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2" fontId="69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D16">
      <selection activeCell="R33" sqref="R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2" t="s">
        <v>31</v>
      </c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2.75">
      <c r="B2" s="52" t="s">
        <v>32</v>
      </c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2.75">
      <c r="B3" s="54" t="s">
        <v>33</v>
      </c>
      <c r="C3" s="54"/>
      <c r="D3" s="54"/>
      <c r="E3" s="52"/>
      <c r="F3" s="52"/>
      <c r="G3" s="52"/>
      <c r="H3" s="52"/>
      <c r="I3" s="53"/>
      <c r="J3" s="55"/>
      <c r="K3" s="55"/>
      <c r="L3" s="55"/>
      <c r="M3" s="55"/>
      <c r="N3" s="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2" t="s">
        <v>34</v>
      </c>
      <c r="C4" s="52"/>
      <c r="D4" s="52"/>
      <c r="E4" s="52"/>
      <c r="F4" s="52"/>
      <c r="G4" s="52"/>
      <c r="H4" s="52"/>
      <c r="I4" s="53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2" t="s">
        <v>69</v>
      </c>
      <c r="C5" s="52"/>
      <c r="D5" s="52"/>
      <c r="E5" s="52"/>
      <c r="F5" s="52"/>
      <c r="G5" s="52"/>
      <c r="H5" s="52"/>
      <c r="I5" s="53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3"/>
      <c r="C6" s="89" t="s">
        <v>19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7" ht="18" customHeight="1">
      <c r="B7" s="79" t="s">
        <v>74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3"/>
      <c r="AA7" s="3"/>
    </row>
    <row r="8" spans="2:27" ht="18" customHeight="1">
      <c r="B8" s="79" t="s">
        <v>40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"/>
      <c r="AA8" s="3"/>
    </row>
    <row r="9" spans="2:27" ht="18" customHeight="1">
      <c r="B9" s="79" t="s">
        <v>39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3"/>
      <c r="AA9" s="3"/>
    </row>
    <row r="10" spans="2:27" ht="18" customHeight="1">
      <c r="B10" s="87" t="s">
        <v>259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6" t="s">
        <v>27</v>
      </c>
      <c r="C12" s="84" t="s">
        <v>18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4" t="s">
        <v>7</v>
      </c>
      <c r="P12" s="85"/>
      <c r="Q12" s="85"/>
      <c r="R12" s="85"/>
      <c r="S12" s="85"/>
      <c r="T12" s="85"/>
      <c r="U12" s="91" t="s">
        <v>23</v>
      </c>
      <c r="V12" s="76" t="s">
        <v>24</v>
      </c>
      <c r="W12" s="76" t="s">
        <v>38</v>
      </c>
      <c r="X12" s="76" t="s">
        <v>26</v>
      </c>
      <c r="Y12" s="76" t="s">
        <v>25</v>
      </c>
      <c r="Z12" s="3"/>
      <c r="AB12" s="6"/>
      <c r="AC12"/>
    </row>
    <row r="13" spans="2:29" ht="48.75" customHeight="1">
      <c r="B13" s="77"/>
      <c r="C13" s="74" t="s">
        <v>3</v>
      </c>
      <c r="D13" s="75" t="s">
        <v>4</v>
      </c>
      <c r="E13" s="75" t="s">
        <v>5</v>
      </c>
      <c r="F13" s="75" t="s">
        <v>6</v>
      </c>
      <c r="G13" s="75" t="s">
        <v>9</v>
      </c>
      <c r="H13" s="75" t="s">
        <v>10</v>
      </c>
      <c r="I13" s="75" t="s">
        <v>11</v>
      </c>
      <c r="J13" s="75" t="s">
        <v>12</v>
      </c>
      <c r="K13" s="75" t="s">
        <v>13</v>
      </c>
      <c r="L13" s="75" t="s">
        <v>14</v>
      </c>
      <c r="M13" s="76" t="s">
        <v>15</v>
      </c>
      <c r="N13" s="76" t="s">
        <v>16</v>
      </c>
      <c r="O13" s="76" t="s">
        <v>8</v>
      </c>
      <c r="P13" s="76" t="s">
        <v>20</v>
      </c>
      <c r="Q13" s="76" t="s">
        <v>35</v>
      </c>
      <c r="R13" s="76" t="s">
        <v>21</v>
      </c>
      <c r="S13" s="76" t="s">
        <v>36</v>
      </c>
      <c r="T13" s="76" t="s">
        <v>22</v>
      </c>
      <c r="U13" s="92"/>
      <c r="V13" s="77"/>
      <c r="W13" s="77"/>
      <c r="X13" s="77"/>
      <c r="Y13" s="77"/>
      <c r="Z13" s="3"/>
      <c r="AB13" s="6"/>
      <c r="AC13"/>
    </row>
    <row r="14" spans="2:29" ht="15.75" customHeight="1">
      <c r="B14" s="77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  <c r="R14" s="77"/>
      <c r="S14" s="77"/>
      <c r="T14" s="77"/>
      <c r="U14" s="92"/>
      <c r="V14" s="77"/>
      <c r="W14" s="77"/>
      <c r="X14" s="77"/>
      <c r="Y14" s="77"/>
      <c r="Z14" s="3"/>
      <c r="AB14" s="6"/>
      <c r="AC14"/>
    </row>
    <row r="15" spans="2:29" ht="30" customHeight="1">
      <c r="B15" s="81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8"/>
      <c r="N15" s="78"/>
      <c r="O15" s="78"/>
      <c r="P15" s="78"/>
      <c r="Q15" s="78"/>
      <c r="R15" s="78"/>
      <c r="S15" s="78"/>
      <c r="T15" s="78"/>
      <c r="U15" s="93"/>
      <c r="V15" s="78"/>
      <c r="W15" s="78"/>
      <c r="X15" s="78"/>
      <c r="Y15" s="78"/>
      <c r="Z15" s="3"/>
      <c r="AB15" s="6"/>
      <c r="AC15"/>
    </row>
    <row r="16" spans="2:29" ht="12.75">
      <c r="B16" s="18">
        <v>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5"/>
      <c r="S16" s="46"/>
      <c r="T16" s="45"/>
      <c r="U16" s="9"/>
      <c r="V16" s="9"/>
      <c r="W16" s="44"/>
      <c r="X16" s="44"/>
      <c r="Y16" s="47"/>
      <c r="AA16" s="4">
        <f aca="true" t="shared" si="0" ref="AA16:AA48">SUM(C16:N16)</f>
        <v>0</v>
      </c>
      <c r="AB16" s="36" t="str">
        <f>IF(AA16=100,"ОК"," ")</f>
        <v> </v>
      </c>
      <c r="AC16"/>
    </row>
    <row r="17" spans="2:29" ht="12.75">
      <c r="B17" s="18">
        <v>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5"/>
      <c r="S17" s="46"/>
      <c r="T17" s="45"/>
      <c r="U17" s="9"/>
      <c r="V17" s="9"/>
      <c r="W17" s="44"/>
      <c r="X17" s="44"/>
      <c r="Y17" s="47"/>
      <c r="AA17" s="4">
        <f t="shared" si="0"/>
        <v>0</v>
      </c>
      <c r="AB17" s="36" t="str">
        <f>IF(AA17=100,"ОК"," ")</f>
        <v> </v>
      </c>
      <c r="AC17"/>
    </row>
    <row r="18" spans="2:29" ht="12.75">
      <c r="B18" s="18">
        <v>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6"/>
      <c r="R18" s="45"/>
      <c r="S18" s="46"/>
      <c r="T18" s="45"/>
      <c r="U18" s="9"/>
      <c r="V18" s="9"/>
      <c r="W18" s="44"/>
      <c r="X18" s="47"/>
      <c r="Y18" s="47"/>
      <c r="AA18" s="4">
        <f t="shared" si="0"/>
        <v>0</v>
      </c>
      <c r="AB18" s="36" t="str">
        <f>IF(AA18=100,"ОК"," ")</f>
        <v> </v>
      </c>
      <c r="AC18"/>
    </row>
    <row r="19" spans="2:29" ht="12.75">
      <c r="B19" s="18">
        <v>4</v>
      </c>
      <c r="C19" s="43">
        <v>93.0284</v>
      </c>
      <c r="D19" s="44">
        <v>3.4752</v>
      </c>
      <c r="E19" s="44">
        <v>1.097</v>
      </c>
      <c r="F19" s="44">
        <v>0.158</v>
      </c>
      <c r="G19" s="44">
        <v>0.1999</v>
      </c>
      <c r="H19" s="44">
        <v>0.0009</v>
      </c>
      <c r="I19" s="44">
        <v>0.045</v>
      </c>
      <c r="J19" s="44">
        <v>0.0342</v>
      </c>
      <c r="K19" s="44">
        <v>0.0251</v>
      </c>
      <c r="L19" s="44">
        <v>0.0113</v>
      </c>
      <c r="M19" s="44">
        <v>1.7065</v>
      </c>
      <c r="N19" s="44">
        <v>0.2185</v>
      </c>
      <c r="O19" s="44">
        <v>0.7215</v>
      </c>
      <c r="P19" s="107">
        <v>34.65</v>
      </c>
      <c r="Q19" s="46">
        <v>8277</v>
      </c>
      <c r="R19" s="107">
        <v>38.38</v>
      </c>
      <c r="S19" s="46">
        <v>9167</v>
      </c>
      <c r="T19" s="45">
        <v>49.59</v>
      </c>
      <c r="U19" s="9"/>
      <c r="V19" s="9"/>
      <c r="W19" s="44"/>
      <c r="X19" s="44"/>
      <c r="Y19" s="47"/>
      <c r="AA19" s="4">
        <f t="shared" si="0"/>
        <v>100.00000000000001</v>
      </c>
      <c r="AB19" s="36" t="str">
        <f aca="true" t="shared" si="1" ref="AB19:AB48">IF(AA19=100,"ОК"," ")</f>
        <v>ОК</v>
      </c>
      <c r="AC19"/>
    </row>
    <row r="20" spans="2:29" ht="12.75">
      <c r="B20" s="18">
        <v>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07"/>
      <c r="Q20" s="46"/>
      <c r="R20" s="107"/>
      <c r="S20" s="46"/>
      <c r="T20" s="45"/>
      <c r="U20" s="9"/>
      <c r="V20" s="9"/>
      <c r="W20" s="44"/>
      <c r="X20" s="44"/>
      <c r="Y20" s="47"/>
      <c r="AA20" s="4">
        <f t="shared" si="0"/>
        <v>0</v>
      </c>
      <c r="AB20" s="36" t="str">
        <f t="shared" si="1"/>
        <v> </v>
      </c>
      <c r="AC20"/>
    </row>
    <row r="21" spans="2:29" ht="12.75" customHeight="1">
      <c r="B21" s="18">
        <v>6</v>
      </c>
      <c r="C21" s="43">
        <v>93.146</v>
      </c>
      <c r="D21" s="44">
        <v>3.4424</v>
      </c>
      <c r="E21" s="44">
        <v>1.0919</v>
      </c>
      <c r="F21" s="44">
        <v>0.1625</v>
      </c>
      <c r="G21" s="44">
        <v>0.2</v>
      </c>
      <c r="H21" s="44">
        <v>0.0012</v>
      </c>
      <c r="I21" s="44">
        <v>0.045</v>
      </c>
      <c r="J21" s="44">
        <v>0.0341</v>
      </c>
      <c r="K21" s="44">
        <v>0.028</v>
      </c>
      <c r="L21" s="44">
        <v>0.0119</v>
      </c>
      <c r="M21" s="44">
        <v>1.6221</v>
      </c>
      <c r="N21" s="44">
        <v>0.2148</v>
      </c>
      <c r="O21" s="44">
        <v>0.721</v>
      </c>
      <c r="P21" s="107">
        <v>34.679</v>
      </c>
      <c r="Q21" s="46">
        <v>8283</v>
      </c>
      <c r="R21" s="107">
        <v>38.41</v>
      </c>
      <c r="S21" s="46">
        <v>9174</v>
      </c>
      <c r="T21" s="45">
        <v>49.646</v>
      </c>
      <c r="U21" s="9">
        <v>-8.8</v>
      </c>
      <c r="V21" s="9">
        <v>-4.3</v>
      </c>
      <c r="W21" s="44" t="s">
        <v>260</v>
      </c>
      <c r="X21" s="44"/>
      <c r="Y21" s="44"/>
      <c r="AA21" s="4">
        <f t="shared" si="0"/>
        <v>99.9999</v>
      </c>
      <c r="AB21" s="36" t="str">
        <f t="shared" si="1"/>
        <v> </v>
      </c>
      <c r="AC21"/>
    </row>
    <row r="22" spans="2:29" ht="12.75">
      <c r="B22" s="18">
        <v>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107"/>
      <c r="Q22" s="46"/>
      <c r="R22" s="107"/>
      <c r="S22" s="46"/>
      <c r="T22" s="45"/>
      <c r="U22" s="9"/>
      <c r="V22" s="9"/>
      <c r="W22" s="44"/>
      <c r="X22" s="44"/>
      <c r="Y22" s="47"/>
      <c r="AA22" s="4">
        <f t="shared" si="0"/>
        <v>0</v>
      </c>
      <c r="AB22" s="36" t="str">
        <f t="shared" si="1"/>
        <v> </v>
      </c>
      <c r="AC22"/>
    </row>
    <row r="23" spans="2:29" ht="12.75" customHeight="1">
      <c r="B23" s="18">
        <v>8</v>
      </c>
      <c r="C23" s="43">
        <v>92.9941</v>
      </c>
      <c r="D23" s="44">
        <v>3.6143</v>
      </c>
      <c r="E23" s="44">
        <v>1.1424</v>
      </c>
      <c r="F23" s="44">
        <v>0.1716</v>
      </c>
      <c r="G23" s="44">
        <v>0.2081</v>
      </c>
      <c r="H23" s="44">
        <v>0.0015</v>
      </c>
      <c r="I23" s="44">
        <v>0.047</v>
      </c>
      <c r="J23" s="44">
        <v>0.0355</v>
      </c>
      <c r="K23" s="44">
        <v>0.0289</v>
      </c>
      <c r="L23" s="44">
        <v>0.0104</v>
      </c>
      <c r="M23" s="44">
        <v>1.5111</v>
      </c>
      <c r="N23" s="44">
        <v>0.235</v>
      </c>
      <c r="O23" s="44">
        <v>0.7227</v>
      </c>
      <c r="P23" s="107">
        <v>34.799</v>
      </c>
      <c r="Q23" s="46">
        <v>8312</v>
      </c>
      <c r="R23" s="107">
        <v>38.54</v>
      </c>
      <c r="S23" s="46">
        <v>9205</v>
      </c>
      <c r="T23" s="45">
        <v>49.755</v>
      </c>
      <c r="U23" s="9"/>
      <c r="V23" s="9"/>
      <c r="W23" s="44"/>
      <c r="X23" s="71"/>
      <c r="Y23" s="71"/>
      <c r="AA23" s="4">
        <f t="shared" si="0"/>
        <v>99.99989999999998</v>
      </c>
      <c r="AB23" s="36" t="str">
        <f t="shared" si="1"/>
        <v> </v>
      </c>
      <c r="AC23"/>
    </row>
    <row r="24" spans="2:29" ht="12.75" customHeight="1">
      <c r="B24" s="18">
        <v>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107"/>
      <c r="Q24" s="46"/>
      <c r="R24" s="107"/>
      <c r="S24" s="46"/>
      <c r="T24" s="45"/>
      <c r="U24" s="9"/>
      <c r="V24" s="9"/>
      <c r="W24" s="48"/>
      <c r="X24" s="48"/>
      <c r="Y24" s="48"/>
      <c r="AA24" s="4">
        <f t="shared" si="0"/>
        <v>0</v>
      </c>
      <c r="AB24" s="36" t="str">
        <f t="shared" si="1"/>
        <v> </v>
      </c>
      <c r="AC24"/>
    </row>
    <row r="25" spans="2:29" ht="12.75">
      <c r="B25" s="18">
        <v>10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07"/>
      <c r="Q25" s="46"/>
      <c r="R25" s="107"/>
      <c r="S25" s="46"/>
      <c r="T25" s="45"/>
      <c r="U25" s="9"/>
      <c r="V25" s="9"/>
      <c r="W25" s="44"/>
      <c r="X25" s="44"/>
      <c r="Y25" s="19"/>
      <c r="AA25" s="4">
        <f t="shared" si="0"/>
        <v>0</v>
      </c>
      <c r="AB25" s="36" t="str">
        <f t="shared" si="1"/>
        <v> </v>
      </c>
      <c r="AC25"/>
    </row>
    <row r="26" spans="2:29" ht="12.75" customHeight="1">
      <c r="B26" s="18">
        <v>11</v>
      </c>
      <c r="C26" s="43">
        <v>93.1206</v>
      </c>
      <c r="D26" s="44">
        <v>3.4949</v>
      </c>
      <c r="E26" s="44">
        <v>1.1085</v>
      </c>
      <c r="F26" s="44">
        <v>0.1646</v>
      </c>
      <c r="G26" s="44">
        <v>0.2014</v>
      </c>
      <c r="H26" s="44">
        <v>0.0015</v>
      </c>
      <c r="I26" s="44">
        <v>0.0459</v>
      </c>
      <c r="J26" s="44">
        <v>0.0357</v>
      </c>
      <c r="K26" s="44">
        <v>0.0282</v>
      </c>
      <c r="L26" s="44">
        <v>0.0106</v>
      </c>
      <c r="M26" s="44">
        <v>1.5669</v>
      </c>
      <c r="N26" s="44">
        <v>0.2214</v>
      </c>
      <c r="O26" s="44">
        <v>0.7214</v>
      </c>
      <c r="P26" s="107">
        <v>34.7236</v>
      </c>
      <c r="Q26" s="46">
        <v>8294</v>
      </c>
      <c r="R26" s="107">
        <v>38.4586</v>
      </c>
      <c r="S26" s="46">
        <v>9186</v>
      </c>
      <c r="T26" s="45">
        <v>49.69</v>
      </c>
      <c r="U26" s="9"/>
      <c r="V26" s="9"/>
      <c r="W26" s="44"/>
      <c r="X26" s="69" t="s">
        <v>261</v>
      </c>
      <c r="Y26" s="69" t="s">
        <v>262</v>
      </c>
      <c r="AA26" s="4">
        <f t="shared" si="0"/>
        <v>100.0002</v>
      </c>
      <c r="AB26" s="36" t="str">
        <f t="shared" si="1"/>
        <v> </v>
      </c>
      <c r="AC26"/>
    </row>
    <row r="27" spans="2:29" ht="12.75">
      <c r="B27" s="18">
        <v>12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07"/>
      <c r="Q27" s="46"/>
      <c r="R27" s="107"/>
      <c r="S27" s="46"/>
      <c r="T27" s="45"/>
      <c r="U27" s="9"/>
      <c r="V27" s="9"/>
      <c r="W27" s="44"/>
      <c r="X27" s="44"/>
      <c r="Y27" s="19"/>
      <c r="AA27" s="4">
        <f t="shared" si="0"/>
        <v>0</v>
      </c>
      <c r="AB27" s="36" t="str">
        <f t="shared" si="1"/>
        <v> </v>
      </c>
      <c r="AC27"/>
    </row>
    <row r="28" spans="2:29" ht="12.75">
      <c r="B28" s="18">
        <v>13</v>
      </c>
      <c r="C28" s="43">
        <v>93.4361</v>
      </c>
      <c r="D28" s="44">
        <v>3.3622</v>
      </c>
      <c r="E28" s="44">
        <v>1.0623</v>
      </c>
      <c r="F28" s="44">
        <v>0.1594</v>
      </c>
      <c r="G28" s="44">
        <v>0.1943</v>
      </c>
      <c r="H28" s="44">
        <v>0.0013</v>
      </c>
      <c r="I28" s="44">
        <v>0.0443</v>
      </c>
      <c r="J28" s="44">
        <v>0.0342</v>
      </c>
      <c r="K28" s="44">
        <v>0.0282</v>
      </c>
      <c r="L28" s="44">
        <v>0.0085</v>
      </c>
      <c r="M28" s="44">
        <v>1.4544</v>
      </c>
      <c r="N28" s="44">
        <v>0.2147</v>
      </c>
      <c r="O28" s="44">
        <v>0.7191</v>
      </c>
      <c r="P28" s="107">
        <v>34.69</v>
      </c>
      <c r="Q28" s="46">
        <v>8286</v>
      </c>
      <c r="R28" s="107">
        <v>38.427</v>
      </c>
      <c r="S28" s="46">
        <v>9178</v>
      </c>
      <c r="T28" s="45">
        <v>49.73</v>
      </c>
      <c r="U28" s="9">
        <v>-8.6</v>
      </c>
      <c r="V28" s="9">
        <v>-4</v>
      </c>
      <c r="W28" s="44"/>
      <c r="X28" s="44"/>
      <c r="Y28" s="19"/>
      <c r="AA28" s="4">
        <f t="shared" si="0"/>
        <v>99.9999</v>
      </c>
      <c r="AB28" s="36" t="str">
        <f t="shared" si="1"/>
        <v> </v>
      </c>
      <c r="AC28"/>
    </row>
    <row r="29" spans="2:29" ht="12.75">
      <c r="B29" s="18">
        <v>14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07"/>
      <c r="Q29" s="46"/>
      <c r="R29" s="107"/>
      <c r="S29" s="46"/>
      <c r="T29" s="45"/>
      <c r="U29" s="9"/>
      <c r="V29" s="9"/>
      <c r="W29" s="44"/>
      <c r="X29" s="44"/>
      <c r="Y29" s="47"/>
      <c r="AA29" s="4">
        <f t="shared" si="0"/>
        <v>0</v>
      </c>
      <c r="AB29" s="36" t="str">
        <f t="shared" si="1"/>
        <v> </v>
      </c>
      <c r="AC29"/>
    </row>
    <row r="30" spans="2:29" ht="12.75">
      <c r="B30" s="18">
        <v>15</v>
      </c>
      <c r="C30" s="43">
        <v>92.0082</v>
      </c>
      <c r="D30" s="44">
        <v>4.1755</v>
      </c>
      <c r="E30" s="44">
        <v>1.3206</v>
      </c>
      <c r="F30" s="44">
        <v>0.1891</v>
      </c>
      <c r="G30" s="44">
        <v>0.2363</v>
      </c>
      <c r="H30" s="44">
        <v>0.0019</v>
      </c>
      <c r="I30" s="44">
        <v>0.0553</v>
      </c>
      <c r="J30" s="44">
        <v>0.0437</v>
      </c>
      <c r="K30" s="44">
        <v>0.0431</v>
      </c>
      <c r="L30" s="44">
        <v>0.0132</v>
      </c>
      <c r="M30" s="44">
        <v>1.6257</v>
      </c>
      <c r="N30" s="44">
        <v>0.2874</v>
      </c>
      <c r="O30" s="44">
        <v>0.7309</v>
      </c>
      <c r="P30" s="107">
        <v>35.0537</v>
      </c>
      <c r="Q30" s="46">
        <v>8372</v>
      </c>
      <c r="R30" s="107">
        <v>38.81</v>
      </c>
      <c r="S30" s="46">
        <v>9270</v>
      </c>
      <c r="T30" s="45">
        <v>49.82</v>
      </c>
      <c r="U30" s="9"/>
      <c r="V30" s="9"/>
      <c r="W30" s="44"/>
      <c r="X30" s="44"/>
      <c r="Y30" s="47"/>
      <c r="AA30" s="4">
        <f t="shared" si="0"/>
        <v>100</v>
      </c>
      <c r="AB30" s="36" t="str">
        <f t="shared" si="1"/>
        <v>ОК</v>
      </c>
      <c r="AC30"/>
    </row>
    <row r="31" spans="2:29" ht="12.75">
      <c r="B31" s="20">
        <v>16</v>
      </c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07"/>
      <c r="Q31" s="46"/>
      <c r="R31" s="45"/>
      <c r="S31" s="46"/>
      <c r="T31" s="45"/>
      <c r="U31" s="9"/>
      <c r="V31" s="9"/>
      <c r="W31" s="44"/>
      <c r="X31" s="44"/>
      <c r="Y31" s="47"/>
      <c r="AA31" s="4">
        <f t="shared" si="0"/>
        <v>0</v>
      </c>
      <c r="AB31" s="36" t="str">
        <f t="shared" si="1"/>
        <v> </v>
      </c>
      <c r="AC31"/>
    </row>
    <row r="32" spans="2:29" ht="12.75">
      <c r="B32" s="20">
        <v>17</v>
      </c>
      <c r="C32" s="47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07"/>
      <c r="Q32" s="46"/>
      <c r="R32" s="45"/>
      <c r="S32" s="46"/>
      <c r="T32" s="45"/>
      <c r="U32" s="9"/>
      <c r="V32" s="9"/>
      <c r="W32" s="44"/>
      <c r="X32" s="44"/>
      <c r="Y32" s="47"/>
      <c r="AA32" s="4">
        <f t="shared" si="0"/>
        <v>0</v>
      </c>
      <c r="AB32" s="36" t="str">
        <f t="shared" si="1"/>
        <v> </v>
      </c>
      <c r="AC32"/>
    </row>
    <row r="33" spans="2:29" ht="12.75">
      <c r="B33" s="20">
        <v>18</v>
      </c>
      <c r="C33" s="47">
        <v>93.5257</v>
      </c>
      <c r="D33" s="44">
        <v>3.4617</v>
      </c>
      <c r="E33" s="44">
        <v>0.9949</v>
      </c>
      <c r="F33" s="44">
        <v>0.1319</v>
      </c>
      <c r="G33" s="44">
        <v>0.1497</v>
      </c>
      <c r="H33" s="44">
        <v>0.0014</v>
      </c>
      <c r="I33" s="44">
        <v>0.0357</v>
      </c>
      <c r="J33" s="44">
        <v>0.0272</v>
      </c>
      <c r="K33" s="44">
        <v>0.0182</v>
      </c>
      <c r="L33" s="44">
        <v>0.0165</v>
      </c>
      <c r="M33" s="44">
        <v>1.416</v>
      </c>
      <c r="N33" s="44">
        <v>0.2211</v>
      </c>
      <c r="O33" s="44">
        <v>0.7169</v>
      </c>
      <c r="P33" s="107">
        <v>34.607</v>
      </c>
      <c r="Q33" s="46">
        <v>8266</v>
      </c>
      <c r="R33" s="107">
        <v>38.336</v>
      </c>
      <c r="S33" s="46">
        <v>9156</v>
      </c>
      <c r="T33" s="45">
        <v>49.688</v>
      </c>
      <c r="U33" s="9"/>
      <c r="V33" s="9"/>
      <c r="W33" s="44"/>
      <c r="X33" s="44"/>
      <c r="Y33" s="47"/>
      <c r="AA33" s="4">
        <f t="shared" si="0"/>
        <v>99.99999999999999</v>
      </c>
      <c r="AB33" s="36" t="str">
        <f t="shared" si="1"/>
        <v>ОК</v>
      </c>
      <c r="AC33"/>
    </row>
    <row r="34" spans="2:29" ht="12.75">
      <c r="B34" s="20">
        <v>19</v>
      </c>
      <c r="C34" s="47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6"/>
      <c r="R34" s="45"/>
      <c r="S34" s="46"/>
      <c r="T34" s="45"/>
      <c r="U34" s="9"/>
      <c r="V34" s="9"/>
      <c r="W34" s="44"/>
      <c r="X34" s="44"/>
      <c r="Y34" s="47"/>
      <c r="AA34" s="4">
        <f t="shared" si="0"/>
        <v>0</v>
      </c>
      <c r="AB34" s="36" t="str">
        <f t="shared" si="1"/>
        <v> </v>
      </c>
      <c r="AC34"/>
    </row>
    <row r="35" spans="2:29" ht="12.75">
      <c r="B35" s="20">
        <v>20</v>
      </c>
      <c r="C35" s="47">
        <v>94.4247</v>
      </c>
      <c r="D35" s="44">
        <v>2.9122</v>
      </c>
      <c r="E35" s="44">
        <v>0.8265</v>
      </c>
      <c r="F35" s="44">
        <v>0.1116</v>
      </c>
      <c r="G35" s="44">
        <v>0.1228</v>
      </c>
      <c r="H35" s="44">
        <v>0.0011</v>
      </c>
      <c r="I35" s="44">
        <v>0.0292</v>
      </c>
      <c r="J35" s="44">
        <v>0.0224</v>
      </c>
      <c r="K35" s="44">
        <v>0.0077</v>
      </c>
      <c r="L35" s="44">
        <v>0.0115</v>
      </c>
      <c r="M35" s="44">
        <v>1.3563</v>
      </c>
      <c r="N35" s="44">
        <v>0.174</v>
      </c>
      <c r="O35" s="44">
        <v>0.7094</v>
      </c>
      <c r="P35" s="45">
        <v>34.35</v>
      </c>
      <c r="Q35" s="46">
        <v>8204</v>
      </c>
      <c r="R35" s="45">
        <v>38.06</v>
      </c>
      <c r="S35" s="46">
        <v>9091</v>
      </c>
      <c r="T35" s="45">
        <v>49.5947</v>
      </c>
      <c r="U35" s="9">
        <v>-8.2</v>
      </c>
      <c r="V35" s="9">
        <v>-4</v>
      </c>
      <c r="W35" s="44" t="s">
        <v>260</v>
      </c>
      <c r="X35" s="44"/>
      <c r="Y35" s="47"/>
      <c r="AA35" s="4">
        <f t="shared" si="0"/>
        <v>100</v>
      </c>
      <c r="AB35" s="36" t="str">
        <f t="shared" si="1"/>
        <v>ОК</v>
      </c>
      <c r="AC35"/>
    </row>
    <row r="36" spans="2:29" ht="12.75">
      <c r="B36" s="20">
        <v>21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6"/>
      <c r="R36" s="45"/>
      <c r="S36" s="46"/>
      <c r="T36" s="45"/>
      <c r="U36" s="9"/>
      <c r="V36" s="9"/>
      <c r="W36" s="44"/>
      <c r="X36" s="44"/>
      <c r="Y36" s="47"/>
      <c r="AA36" s="4">
        <f t="shared" si="0"/>
        <v>0</v>
      </c>
      <c r="AB36" s="36" t="str">
        <f t="shared" si="1"/>
        <v> </v>
      </c>
      <c r="AC36"/>
    </row>
    <row r="37" spans="2:29" ht="12.75">
      <c r="B37" s="20">
        <v>22</v>
      </c>
      <c r="C37" s="47">
        <v>94.7374</v>
      </c>
      <c r="D37" s="44">
        <v>2.6797</v>
      </c>
      <c r="E37" s="44">
        <v>0.7689</v>
      </c>
      <c r="F37" s="44">
        <v>0.1066</v>
      </c>
      <c r="G37" s="44">
        <v>0.1168</v>
      </c>
      <c r="H37" s="44">
        <v>0.0009</v>
      </c>
      <c r="I37" s="44">
        <v>0.0276</v>
      </c>
      <c r="J37" s="44">
        <v>0.0214</v>
      </c>
      <c r="K37" s="44">
        <v>0.0076</v>
      </c>
      <c r="L37" s="44">
        <v>0.0151</v>
      </c>
      <c r="M37" s="44">
        <v>1.3546</v>
      </c>
      <c r="N37" s="44">
        <v>0.1634</v>
      </c>
      <c r="O37" s="44">
        <v>0.707</v>
      </c>
      <c r="P37" s="45">
        <v>34.25</v>
      </c>
      <c r="Q37" s="46">
        <v>8181</v>
      </c>
      <c r="R37" s="45">
        <v>37.956</v>
      </c>
      <c r="S37" s="46">
        <v>9066</v>
      </c>
      <c r="T37" s="45">
        <v>49.54</v>
      </c>
      <c r="U37" s="9"/>
      <c r="V37" s="9"/>
      <c r="W37" s="44"/>
      <c r="X37" s="44"/>
      <c r="Y37" s="47"/>
      <c r="AA37" s="4">
        <f t="shared" si="0"/>
        <v>100</v>
      </c>
      <c r="AB37" s="36" t="str">
        <f t="shared" si="1"/>
        <v>ОК</v>
      </c>
      <c r="AC37"/>
    </row>
    <row r="38" spans="2:29" ht="12.75">
      <c r="B38" s="20">
        <v>23</v>
      </c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6"/>
      <c r="R38" s="45"/>
      <c r="S38" s="46"/>
      <c r="T38" s="45"/>
      <c r="U38" s="9"/>
      <c r="V38" s="9"/>
      <c r="W38" s="44"/>
      <c r="X38" s="44"/>
      <c r="Y38" s="47"/>
      <c r="AA38" s="4">
        <f t="shared" si="0"/>
        <v>0</v>
      </c>
      <c r="AB38" s="36" t="str">
        <f t="shared" si="1"/>
        <v> </v>
      </c>
      <c r="AC38"/>
    </row>
    <row r="39" spans="2:29" ht="12.75" customHeight="1">
      <c r="B39" s="20">
        <v>24</v>
      </c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6"/>
      <c r="R39" s="45"/>
      <c r="S39" s="46"/>
      <c r="T39" s="45"/>
      <c r="U39" s="9"/>
      <c r="V39" s="9"/>
      <c r="W39" s="44"/>
      <c r="X39" s="71"/>
      <c r="Y39" s="71"/>
      <c r="AA39" s="4">
        <f t="shared" si="0"/>
        <v>0</v>
      </c>
      <c r="AB39" s="36" t="str">
        <f t="shared" si="1"/>
        <v> </v>
      </c>
      <c r="AC39"/>
    </row>
    <row r="40" spans="2:29" ht="12.75" customHeight="1">
      <c r="B40" s="20">
        <v>25</v>
      </c>
      <c r="C40" s="47">
        <v>94.8464</v>
      </c>
      <c r="D40" s="44">
        <v>2.5892</v>
      </c>
      <c r="E40" s="44">
        <v>0.7857</v>
      </c>
      <c r="F40" s="44">
        <v>0.1142</v>
      </c>
      <c r="G40" s="44">
        <v>0.1259</v>
      </c>
      <c r="H40" s="44">
        <v>0.001</v>
      </c>
      <c r="I40" s="44">
        <v>0.0303</v>
      </c>
      <c r="J40" s="44">
        <v>0.0232</v>
      </c>
      <c r="K40" s="44">
        <v>0.0087</v>
      </c>
      <c r="L40" s="44">
        <v>0.0179</v>
      </c>
      <c r="M40" s="44">
        <v>1.2867</v>
      </c>
      <c r="N40" s="44">
        <v>0.1709</v>
      </c>
      <c r="O40" s="44">
        <v>0.7069</v>
      </c>
      <c r="P40" s="45">
        <v>34.2745</v>
      </c>
      <c r="Q40" s="46">
        <v>8186</v>
      </c>
      <c r="R40" s="45">
        <v>37.98</v>
      </c>
      <c r="S40" s="46">
        <v>9072</v>
      </c>
      <c r="T40" s="45">
        <v>49.579</v>
      </c>
      <c r="U40" s="9"/>
      <c r="V40" s="9"/>
      <c r="W40" s="44"/>
      <c r="X40" s="71"/>
      <c r="Y40" s="69"/>
      <c r="AA40" s="4">
        <f t="shared" si="0"/>
        <v>100.00010000000002</v>
      </c>
      <c r="AB40" s="36" t="str">
        <f t="shared" si="1"/>
        <v> </v>
      </c>
      <c r="AC40"/>
    </row>
    <row r="41" spans="2:29" ht="12.75">
      <c r="B41" s="20">
        <v>26</v>
      </c>
      <c r="C41" s="47">
        <v>94.9411</v>
      </c>
      <c r="D41" s="44">
        <v>2.5422</v>
      </c>
      <c r="E41" s="44">
        <v>0.7902</v>
      </c>
      <c r="F41" s="44">
        <v>0.1179</v>
      </c>
      <c r="G41" s="44">
        <v>0.129</v>
      </c>
      <c r="H41" s="44">
        <v>0.0012</v>
      </c>
      <c r="I41" s="44">
        <v>0.0304</v>
      </c>
      <c r="J41" s="44">
        <v>0.0235</v>
      </c>
      <c r="K41" s="44">
        <v>0.0092</v>
      </c>
      <c r="L41" s="44">
        <v>0.0136</v>
      </c>
      <c r="M41" s="44">
        <v>1.2309</v>
      </c>
      <c r="N41" s="44">
        <v>0.1709</v>
      </c>
      <c r="O41" s="44">
        <v>0.7065</v>
      </c>
      <c r="P41" s="45">
        <v>34.29</v>
      </c>
      <c r="Q41" s="46">
        <v>8190</v>
      </c>
      <c r="R41" s="45">
        <v>38.0004</v>
      </c>
      <c r="S41" s="46">
        <v>9076</v>
      </c>
      <c r="T41" s="45">
        <v>49.616</v>
      </c>
      <c r="U41" s="9"/>
      <c r="V41" s="9"/>
      <c r="W41" s="44"/>
      <c r="X41" s="44"/>
      <c r="Y41" s="47"/>
      <c r="AA41" s="4">
        <f t="shared" si="0"/>
        <v>100.00010000000002</v>
      </c>
      <c r="AB41" s="36" t="str">
        <f t="shared" si="1"/>
        <v> </v>
      </c>
      <c r="AC41"/>
    </row>
    <row r="42" spans="2:29" ht="12.75" customHeight="1">
      <c r="B42" s="20">
        <v>27</v>
      </c>
      <c r="C42" s="47">
        <v>93.8562</v>
      </c>
      <c r="D42" s="44">
        <v>3.0087</v>
      </c>
      <c r="E42" s="44">
        <v>0.9151</v>
      </c>
      <c r="F42" s="44">
        <v>0.1259</v>
      </c>
      <c r="G42" s="44">
        <v>0.1513</v>
      </c>
      <c r="H42" s="44">
        <v>0.0009</v>
      </c>
      <c r="I42" s="44">
        <v>0.0357</v>
      </c>
      <c r="J42" s="44">
        <v>0.0277</v>
      </c>
      <c r="K42" s="44">
        <v>0.013</v>
      </c>
      <c r="L42" s="44">
        <v>0.0187</v>
      </c>
      <c r="M42" s="44">
        <v>1.5873</v>
      </c>
      <c r="N42" s="44">
        <v>0.2596</v>
      </c>
      <c r="O42" s="44">
        <v>0.7144</v>
      </c>
      <c r="P42" s="45">
        <v>34.366</v>
      </c>
      <c r="Q42" s="46">
        <v>8208</v>
      </c>
      <c r="R42" s="45">
        <v>38.07</v>
      </c>
      <c r="S42" s="46">
        <v>9094</v>
      </c>
      <c r="T42" s="45">
        <v>49.437</v>
      </c>
      <c r="U42" s="9">
        <v>-8.7</v>
      </c>
      <c r="V42" s="9">
        <v>-4.5</v>
      </c>
      <c r="W42" s="44"/>
      <c r="X42" s="71">
        <v>0.0007</v>
      </c>
      <c r="Y42" s="69" t="s">
        <v>262</v>
      </c>
      <c r="AA42" s="4">
        <f t="shared" si="0"/>
        <v>100.00010000000002</v>
      </c>
      <c r="AB42" s="36" t="str">
        <f t="shared" si="1"/>
        <v> </v>
      </c>
      <c r="AC42"/>
    </row>
    <row r="43" spans="2:29" ht="12.75" customHeight="1">
      <c r="B43" s="20">
        <v>28</v>
      </c>
      <c r="C43" s="6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46"/>
      <c r="R43" s="45"/>
      <c r="S43" s="46"/>
      <c r="T43" s="45"/>
      <c r="U43" s="9"/>
      <c r="V43" s="9"/>
      <c r="W43" s="44"/>
      <c r="X43" s="44"/>
      <c r="Y43" s="44"/>
      <c r="AA43" s="4">
        <f t="shared" si="0"/>
        <v>0</v>
      </c>
      <c r="AB43" s="36" t="str">
        <f t="shared" si="1"/>
        <v> </v>
      </c>
      <c r="AC43"/>
    </row>
    <row r="44" spans="2:29" ht="12.75" customHeight="1">
      <c r="B44" s="20">
        <v>29</v>
      </c>
      <c r="C44" s="4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46"/>
      <c r="R44" s="45"/>
      <c r="S44" s="46"/>
      <c r="T44" s="45"/>
      <c r="U44" s="9"/>
      <c r="V44" s="9"/>
      <c r="W44" s="44"/>
      <c r="X44" s="44"/>
      <c r="Y44" s="47"/>
      <c r="AA44" s="4">
        <f t="shared" si="0"/>
        <v>0</v>
      </c>
      <c r="AB44" s="36" t="str">
        <f t="shared" si="1"/>
        <v> </v>
      </c>
      <c r="AC44"/>
    </row>
    <row r="45" spans="2:29" ht="12.75" customHeight="1">
      <c r="B45" s="20">
        <v>30</v>
      </c>
      <c r="C45" s="4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6"/>
      <c r="R45" s="45"/>
      <c r="S45" s="46"/>
      <c r="T45" s="49"/>
      <c r="U45" s="9"/>
      <c r="V45" s="9"/>
      <c r="W45" s="44"/>
      <c r="X45" s="44"/>
      <c r="Y45" s="47"/>
      <c r="AA45" s="4">
        <f t="shared" si="0"/>
        <v>0</v>
      </c>
      <c r="AB45" s="36" t="str">
        <f t="shared" si="1"/>
        <v> </v>
      </c>
      <c r="AC45"/>
    </row>
    <row r="46" spans="2:29" ht="12.75" customHeight="1">
      <c r="B46" s="20">
        <v>31</v>
      </c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6"/>
      <c r="R46" s="45"/>
      <c r="S46" s="46"/>
      <c r="T46" s="49"/>
      <c r="U46" s="9"/>
      <c r="V46" s="9"/>
      <c r="W46" s="44"/>
      <c r="X46" s="44"/>
      <c r="Y46" s="47"/>
      <c r="AA46" s="4"/>
      <c r="AB46" s="36"/>
      <c r="AC46"/>
    </row>
    <row r="47" spans="2:29" ht="12.75" customHeight="1">
      <c r="B47" s="20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6"/>
      <c r="R47" s="45"/>
      <c r="S47" s="46"/>
      <c r="T47" s="49"/>
      <c r="U47" s="9"/>
      <c r="V47" s="9"/>
      <c r="W47" s="44"/>
      <c r="X47" s="44"/>
      <c r="Y47" s="47"/>
      <c r="AA47" s="4"/>
      <c r="AB47" s="36"/>
      <c r="AC47"/>
    </row>
    <row r="48" spans="2:29" ht="12.75" customHeight="1">
      <c r="B48" s="20"/>
      <c r="C48" s="50">
        <f aca="true" t="shared" si="2" ref="C48:N48">SUM(C16:C45)</f>
        <v>1124.0649</v>
      </c>
      <c r="D48" s="47">
        <f t="shared" si="2"/>
        <v>38.758199999999995</v>
      </c>
      <c r="E48" s="47">
        <f t="shared" si="2"/>
        <v>11.904000000000002</v>
      </c>
      <c r="F48" s="47">
        <f t="shared" si="2"/>
        <v>1.7132999999999998</v>
      </c>
      <c r="G48" s="47">
        <f t="shared" si="2"/>
        <v>2.0355</v>
      </c>
      <c r="H48" s="47">
        <f t="shared" si="2"/>
        <v>0.014799999999999999</v>
      </c>
      <c r="I48" s="47">
        <f t="shared" si="2"/>
        <v>0.47140000000000004</v>
      </c>
      <c r="J48" s="47">
        <f t="shared" si="2"/>
        <v>0.3628</v>
      </c>
      <c r="K48" s="47">
        <f t="shared" si="2"/>
        <v>0.2459</v>
      </c>
      <c r="L48" s="47">
        <f t="shared" si="2"/>
        <v>0.1592</v>
      </c>
      <c r="M48" s="47">
        <f t="shared" si="2"/>
        <v>17.7185</v>
      </c>
      <c r="N48" s="47">
        <f t="shared" si="2"/>
        <v>2.5517</v>
      </c>
      <c r="O48" s="44"/>
      <c r="P48" s="50">
        <f>SUM(P16:P45)</f>
        <v>414.7328</v>
      </c>
      <c r="Q48" s="51">
        <f>SUM(Q16:Q45)</f>
        <v>99059</v>
      </c>
      <c r="R48" s="50">
        <f>SUM(R16:R45)</f>
        <v>459.428</v>
      </c>
      <c r="S48" s="51">
        <f>SUM(S16:S45)</f>
        <v>109735</v>
      </c>
      <c r="T48" s="50">
        <f>SUM(T16:T45)</f>
        <v>595.6857</v>
      </c>
      <c r="U48" s="9"/>
      <c r="V48" s="9"/>
      <c r="W48" s="44"/>
      <c r="X48" s="44"/>
      <c r="Y48" s="47"/>
      <c r="AA48" s="4">
        <f t="shared" si="0"/>
        <v>1200.0001999999997</v>
      </c>
      <c r="AB48" s="36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AA50" s="4"/>
      <c r="AB50" s="5"/>
      <c r="AC50"/>
    </row>
    <row r="51" spans="3:4" ht="12.75">
      <c r="C51" s="1"/>
      <c r="D51" s="1"/>
    </row>
    <row r="52" spans="3:25" ht="15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70</v>
      </c>
      <c r="Q52" s="14"/>
      <c r="R52" s="14"/>
      <c r="S52" s="14"/>
      <c r="T52" s="56"/>
      <c r="U52" s="57"/>
      <c r="V52" s="57"/>
      <c r="W52" s="82">
        <v>42583</v>
      </c>
      <c r="X52" s="83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7"/>
      <c r="V54" s="57"/>
      <c r="W54" s="82">
        <v>42583</v>
      </c>
      <c r="X54" s="83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8"/>
      <c r="E59" s="38"/>
      <c r="F59" s="38"/>
      <c r="G59" s="38"/>
      <c r="H59" s="38"/>
      <c r="I59" s="38"/>
      <c r="J59" s="38"/>
    </row>
  </sheetData>
  <sheetProtection/>
  <mergeCells count="34">
    <mergeCell ref="B8:Y8"/>
    <mergeCell ref="B9:Y9"/>
    <mergeCell ref="K13:K15"/>
    <mergeCell ref="J13:J15"/>
    <mergeCell ref="W12:W15"/>
    <mergeCell ref="X12:X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W54:X54"/>
    <mergeCell ref="C12:N12"/>
    <mergeCell ref="T13:T15"/>
    <mergeCell ref="O12:T12"/>
    <mergeCell ref="V12:V15"/>
    <mergeCell ref="W52:X52"/>
    <mergeCell ref="H13:H15"/>
    <mergeCell ref="O13:O15"/>
    <mergeCell ref="C50:Y50"/>
    <mergeCell ref="C13:C15"/>
    <mergeCell ref="F13:F15"/>
    <mergeCell ref="Q13:Q15"/>
    <mergeCell ref="S13:S15"/>
    <mergeCell ref="N13:N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90" zoomScaleSheetLayoutView="90" workbookViewId="0" topLeftCell="F25">
      <selection activeCell="Y45" sqref="Y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2" t="s">
        <v>31</v>
      </c>
      <c r="C1" s="52"/>
      <c r="D1" s="52"/>
      <c r="E1" s="52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52" t="s">
        <v>32</v>
      </c>
      <c r="C2" s="52"/>
      <c r="D2" s="52"/>
      <c r="E2" s="52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6" ht="12.75">
      <c r="B3" s="54" t="s">
        <v>33</v>
      </c>
      <c r="C3" s="54"/>
      <c r="D3" s="54"/>
      <c r="E3" s="52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"/>
    </row>
    <row r="4" spans="2:26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/>
    </row>
    <row r="5" spans="2:26" ht="15">
      <c r="B5" s="53"/>
      <c r="C5" s="89" t="s">
        <v>41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23"/>
    </row>
    <row r="6" spans="2:26" ht="18" customHeight="1">
      <c r="B6" s="79" t="s">
        <v>73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25"/>
    </row>
    <row r="7" spans="2:26" ht="18" customHeight="1">
      <c r="B7" s="79" t="s">
        <v>40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24"/>
    </row>
    <row r="8" spans="2:26" ht="18" customHeight="1">
      <c r="B8" s="79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24"/>
    </row>
    <row r="9" spans="2:26" ht="18" customHeight="1">
      <c r="B9" s="87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6" t="s">
        <v>27</v>
      </c>
      <c r="C11" s="84" t="s">
        <v>65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101" t="s">
        <v>66</v>
      </c>
      <c r="Y11" s="103" t="s">
        <v>258</v>
      </c>
      <c r="Z11" s="27"/>
      <c r="AA11"/>
    </row>
    <row r="12" spans="2:27" ht="48.75" customHeight="1">
      <c r="B12" s="77"/>
      <c r="C12" s="74" t="s">
        <v>42</v>
      </c>
      <c r="D12" s="75" t="s">
        <v>43</v>
      </c>
      <c r="E12" s="75" t="s">
        <v>44</v>
      </c>
      <c r="F12" s="75" t="s">
        <v>45</v>
      </c>
      <c r="G12" s="75" t="s">
        <v>46</v>
      </c>
      <c r="H12" s="75" t="s">
        <v>47</v>
      </c>
      <c r="I12" s="75" t="s">
        <v>48</v>
      </c>
      <c r="J12" s="75" t="s">
        <v>49</v>
      </c>
      <c r="K12" s="75" t="s">
        <v>50</v>
      </c>
      <c r="L12" s="75" t="s">
        <v>51</v>
      </c>
      <c r="M12" s="76" t="s">
        <v>52</v>
      </c>
      <c r="N12" s="76" t="s">
        <v>53</v>
      </c>
      <c r="O12" s="76" t="s">
        <v>54</v>
      </c>
      <c r="P12" s="76" t="s">
        <v>55</v>
      </c>
      <c r="Q12" s="76" t="s">
        <v>56</v>
      </c>
      <c r="R12" s="76" t="s">
        <v>57</v>
      </c>
      <c r="S12" s="76" t="s">
        <v>58</v>
      </c>
      <c r="T12" s="76" t="s">
        <v>59</v>
      </c>
      <c r="U12" s="76" t="s">
        <v>60</v>
      </c>
      <c r="V12" s="76" t="s">
        <v>67</v>
      </c>
      <c r="W12" s="97" t="s">
        <v>68</v>
      </c>
      <c r="X12" s="101"/>
      <c r="Y12" s="104"/>
      <c r="Z12" s="27"/>
      <c r="AA12"/>
    </row>
    <row r="13" spans="2:27" ht="15.75" customHeight="1">
      <c r="B13" s="77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98"/>
      <c r="X13" s="101"/>
      <c r="Y13" s="104"/>
      <c r="Z13" s="27"/>
      <c r="AA13"/>
    </row>
    <row r="14" spans="2:27" ht="30" customHeight="1">
      <c r="B14" s="81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99"/>
      <c r="X14" s="101"/>
      <c r="Y14" s="105"/>
      <c r="Z14" s="27"/>
      <c r="AA14"/>
    </row>
    <row r="15" spans="2:28" ht="15.75" customHeight="1">
      <c r="B15" s="18">
        <v>1</v>
      </c>
      <c r="C15" s="70">
        <f>Лист1!B4</f>
        <v>308486.56</v>
      </c>
      <c r="D15" s="58">
        <f>Лист1!H4</f>
        <v>41069.99</v>
      </c>
      <c r="E15" s="58">
        <f>Лист1!N4</f>
        <v>32176.3</v>
      </c>
      <c r="F15" s="58">
        <f>Лист1!T4</f>
        <v>43843.39</v>
      </c>
      <c r="G15" s="58">
        <f>Лист1!Z4</f>
        <v>24593.88</v>
      </c>
      <c r="H15" s="58">
        <f>Лист1!AF4</f>
        <v>11573.63</v>
      </c>
      <c r="I15" s="58">
        <f>Лист1!AL4</f>
        <v>38338.76</v>
      </c>
      <c r="J15" s="58">
        <f>Лист1!AR4</f>
        <v>26423.81</v>
      </c>
      <c r="K15" s="58">
        <f>Лист1!AX4</f>
        <v>5498.99</v>
      </c>
      <c r="L15" s="58">
        <f>Лист1!Y40</f>
        <v>204009.14</v>
      </c>
      <c r="M15" s="58">
        <f>Лист1!BD4</f>
        <v>11162.13</v>
      </c>
      <c r="N15" s="58">
        <f>Лист1!M76</f>
        <v>8510.44</v>
      </c>
      <c r="O15" s="58">
        <f>Лист1!BJ4</f>
        <v>31918.93</v>
      </c>
      <c r="P15" s="58">
        <f>Лист1!BP4</f>
        <v>66912.63</v>
      </c>
      <c r="Q15" s="58">
        <f>Лист1!BV4</f>
        <v>152.39</v>
      </c>
      <c r="R15" s="58">
        <f>Лист1!CB4</f>
        <v>35841.55</v>
      </c>
      <c r="S15" s="58">
        <f>Лист1!M111</f>
        <v>36565.74</v>
      </c>
      <c r="T15" s="58">
        <f>Лист1!CH4</f>
        <v>27021.96</v>
      </c>
      <c r="U15" s="58">
        <f>Лист1!CN4</f>
        <v>6129.73</v>
      </c>
      <c r="V15" s="58">
        <f>Лист1!CT4</f>
        <v>13786.81</v>
      </c>
      <c r="W15" s="58">
        <f>Лист1!CZ4</f>
        <v>258601.11</v>
      </c>
      <c r="X15" s="59">
        <f>SUM(C15:W15)</f>
        <v>1232617.87</v>
      </c>
      <c r="Y15" s="60">
        <v>34.68</v>
      </c>
      <c r="Z15" s="28"/>
      <c r="AA15" s="102"/>
      <c r="AB15" s="102"/>
    </row>
    <row r="16" spans="2:28" ht="15.75">
      <c r="B16" s="18">
        <v>2</v>
      </c>
      <c r="C16" s="70">
        <f>Лист1!B5</f>
        <v>34308.04</v>
      </c>
      <c r="D16" s="58">
        <f>Лист1!H5</f>
        <v>51816.25</v>
      </c>
      <c r="E16" s="58">
        <f>Лист1!N5</f>
        <v>40075.24</v>
      </c>
      <c r="F16" s="58">
        <f>Лист1!T5</f>
        <v>51007.75</v>
      </c>
      <c r="G16" s="58">
        <f>Лист1!Z5</f>
        <v>26093.42</v>
      </c>
      <c r="H16" s="58">
        <f>Лист1!AF5</f>
        <v>15358.15</v>
      </c>
      <c r="I16" s="58">
        <f>Лист1!AL5</f>
        <v>49457.75</v>
      </c>
      <c r="J16" s="58">
        <f>Лист1!AR5</f>
        <v>34074.08</v>
      </c>
      <c r="K16" s="58">
        <f>Лист1!AX5</f>
        <v>6836.55</v>
      </c>
      <c r="L16" s="58">
        <f>Лист1!Y41</f>
        <v>61244.39</v>
      </c>
      <c r="M16" s="58">
        <f>Лист1!BD5</f>
        <v>13827.94</v>
      </c>
      <c r="N16" s="58">
        <f>Лист1!M77</f>
        <v>10756.89</v>
      </c>
      <c r="O16" s="58">
        <f>Лист1!BJ5</f>
        <v>39726.55</v>
      </c>
      <c r="P16" s="58">
        <f>Лист1!BP5</f>
        <v>72276.32</v>
      </c>
      <c r="Q16" s="58">
        <f>Лист1!BV5</f>
        <v>207.98</v>
      </c>
      <c r="R16" s="58">
        <f>Лист1!CB5</f>
        <v>39901</v>
      </c>
      <c r="S16" s="58">
        <f>Лист1!M112</f>
        <v>50583.009999999995</v>
      </c>
      <c r="T16" s="58">
        <f>Лист1!CH5</f>
        <v>31320.25</v>
      </c>
      <c r="U16" s="58">
        <f>Лист1!CN5</f>
        <v>7277</v>
      </c>
      <c r="V16" s="58">
        <f>Лист1!CT5</f>
        <v>16151.95</v>
      </c>
      <c r="W16" s="58">
        <f>Лист1!CZ5</f>
        <v>311311.59</v>
      </c>
      <c r="X16" s="59">
        <f aca="true" t="shared" si="0" ref="X16:X45">SUM(C16:W16)</f>
        <v>963612.1000000001</v>
      </c>
      <c r="Y16" s="60">
        <v>34.68</v>
      </c>
      <c r="Z16" s="28"/>
      <c r="AA16" s="102"/>
      <c r="AB16" s="102"/>
    </row>
    <row r="17" spans="2:28" ht="15.75">
      <c r="B17" s="18">
        <v>3</v>
      </c>
      <c r="C17" s="70">
        <f>Лист1!B6</f>
        <v>0</v>
      </c>
      <c r="D17" s="58">
        <f>Лист1!H6</f>
        <v>47784.68</v>
      </c>
      <c r="E17" s="58">
        <f>Лист1!N6</f>
        <v>37025.5</v>
      </c>
      <c r="F17" s="58">
        <f>Лист1!T6</f>
        <v>46997.27</v>
      </c>
      <c r="G17" s="58">
        <f>Лист1!Z6</f>
        <v>26076.89</v>
      </c>
      <c r="H17" s="58">
        <f>Лист1!AF6</f>
        <v>13591.39</v>
      </c>
      <c r="I17" s="58">
        <f>Лист1!AL6</f>
        <v>43638.55</v>
      </c>
      <c r="J17" s="58">
        <f>Лист1!AR6</f>
        <v>31109.55</v>
      </c>
      <c r="K17" s="58">
        <f>Лист1!AX6</f>
        <v>6296.48</v>
      </c>
      <c r="L17" s="58">
        <f>Лист1!Y42</f>
        <v>298252.72</v>
      </c>
      <c r="M17" s="58">
        <f>Лист1!BD6</f>
        <v>12921.28</v>
      </c>
      <c r="N17" s="58">
        <f>Лист1!M78</f>
        <v>9765.32</v>
      </c>
      <c r="O17" s="58">
        <f>Лист1!BJ6</f>
        <v>37231.15</v>
      </c>
      <c r="P17" s="58">
        <f>Лист1!BP6</f>
        <v>68095.25</v>
      </c>
      <c r="Q17" s="58">
        <f>Лист1!BV6</f>
        <v>166.3</v>
      </c>
      <c r="R17" s="58">
        <f>Лист1!CB6</f>
        <v>38742.89</v>
      </c>
      <c r="S17" s="58">
        <f>Лист1!M113</f>
        <v>42545.55</v>
      </c>
      <c r="T17" s="58">
        <f>Лист1!CH6</f>
        <v>29953.85</v>
      </c>
      <c r="U17" s="58">
        <f>Лист1!CN6</f>
        <v>7070.28</v>
      </c>
      <c r="V17" s="58">
        <f>Лист1!CT6</f>
        <v>14347.26</v>
      </c>
      <c r="W17" s="58">
        <f>Лист1!CZ6</f>
        <v>292687.56</v>
      </c>
      <c r="X17" s="59">
        <f t="shared" si="0"/>
        <v>1104299.72</v>
      </c>
      <c r="Y17" s="60">
        <v>34.68</v>
      </c>
      <c r="Z17" s="28"/>
      <c r="AA17" s="102"/>
      <c r="AB17" s="102"/>
    </row>
    <row r="18" spans="2:28" ht="15.75">
      <c r="B18" s="18">
        <v>4</v>
      </c>
      <c r="C18" s="70">
        <f>Лист1!B7</f>
        <v>0</v>
      </c>
      <c r="D18" s="58">
        <f>Лист1!H7</f>
        <v>41997.17</v>
      </c>
      <c r="E18" s="58">
        <f>Лист1!N7</f>
        <v>33723.84</v>
      </c>
      <c r="F18" s="58">
        <f>Лист1!T7</f>
        <v>45904.2</v>
      </c>
      <c r="G18" s="58">
        <f>Лист1!Z7</f>
        <v>24442.53</v>
      </c>
      <c r="H18" s="58">
        <f>Лист1!AF7</f>
        <v>11690.89</v>
      </c>
      <c r="I18" s="58">
        <f>Лист1!AL7</f>
        <v>40271.1</v>
      </c>
      <c r="J18" s="58">
        <f>Лист1!AR7</f>
        <v>28879.46</v>
      </c>
      <c r="K18" s="58">
        <f>Лист1!AX7</f>
        <v>5595.81</v>
      </c>
      <c r="L18" s="58">
        <f>Лист1!Y43</f>
        <v>49700.97</v>
      </c>
      <c r="M18" s="58">
        <f>Лист1!BD7</f>
        <v>11105.47</v>
      </c>
      <c r="N18" s="58">
        <f>Лист1!M79</f>
        <v>9011.68</v>
      </c>
      <c r="O18" s="58">
        <f>Лист1!BJ7</f>
        <v>32627.21</v>
      </c>
      <c r="P18" s="58">
        <f>Лист1!BP7</f>
        <v>63971.69</v>
      </c>
      <c r="Q18" s="58">
        <f>Лист1!BV7</f>
        <v>132.57</v>
      </c>
      <c r="R18" s="58">
        <f>Лист1!CB7</f>
        <v>33585.59</v>
      </c>
      <c r="S18" s="58">
        <f>Лист1!M114</f>
        <v>38886.020000000004</v>
      </c>
      <c r="T18" s="58">
        <f>Лист1!CH7</f>
        <v>27288.99</v>
      </c>
      <c r="U18" s="58">
        <f>Лист1!CN7</f>
        <v>6251.12</v>
      </c>
      <c r="V18" s="58">
        <f>Лист1!CT7</f>
        <v>13603.55</v>
      </c>
      <c r="W18" s="58">
        <f>Лист1!CZ7</f>
        <v>205131.11</v>
      </c>
      <c r="X18" s="59">
        <f t="shared" si="0"/>
        <v>723800.97</v>
      </c>
      <c r="Y18" s="60">
        <f>IF(Паспорт!P19&gt;0,Паспорт!P19,Y17)</f>
        <v>34.65</v>
      </c>
      <c r="Z18" s="28"/>
      <c r="AA18" s="102"/>
      <c r="AB18" s="102"/>
    </row>
    <row r="19" spans="2:28" ht="15.75">
      <c r="B19" s="18">
        <v>5</v>
      </c>
      <c r="C19" s="70">
        <f>Лист1!B8</f>
        <v>0</v>
      </c>
      <c r="D19" s="58">
        <f>Лист1!H8</f>
        <v>33932.77</v>
      </c>
      <c r="E19" s="58">
        <f>Лист1!N8</f>
        <v>27807.18</v>
      </c>
      <c r="F19" s="58">
        <f>Лист1!T8</f>
        <v>39628.32</v>
      </c>
      <c r="G19" s="58">
        <f>Лист1!Z8</f>
        <v>21751.43</v>
      </c>
      <c r="H19" s="58">
        <f>Лист1!AF8</f>
        <v>9761.87</v>
      </c>
      <c r="I19" s="58">
        <f>Лист1!AL8</f>
        <v>35404.48</v>
      </c>
      <c r="J19" s="58">
        <f>Лист1!AR8</f>
        <v>24135.02</v>
      </c>
      <c r="K19" s="58">
        <f>Лист1!AX8</f>
        <v>4705.92</v>
      </c>
      <c r="L19" s="58">
        <f>Лист1!Y44</f>
        <v>43861.66</v>
      </c>
      <c r="M19" s="58">
        <f>Лист1!BD8</f>
        <v>9136.6</v>
      </c>
      <c r="N19" s="58">
        <f>Лист1!M80</f>
        <v>7516.74</v>
      </c>
      <c r="O19" s="58">
        <f>Лист1!BJ8</f>
        <v>26615.13</v>
      </c>
      <c r="P19" s="58">
        <f>Лист1!BP8</f>
        <v>51933.97</v>
      </c>
      <c r="Q19" s="58">
        <f>Лист1!BV8</f>
        <v>123.23</v>
      </c>
      <c r="R19" s="58">
        <f>Лист1!CB8</f>
        <v>31974.74</v>
      </c>
      <c r="S19" s="58">
        <f>Лист1!M115</f>
        <v>35174.93</v>
      </c>
      <c r="T19" s="58">
        <f>Лист1!CH8</f>
        <v>24342.88</v>
      </c>
      <c r="U19" s="58">
        <f>Лист1!CN8</f>
        <v>5242.33</v>
      </c>
      <c r="V19" s="58">
        <f>Лист1!CT8</f>
        <v>11894.63</v>
      </c>
      <c r="W19" s="58">
        <f>Лист1!CZ8</f>
        <v>172961.69</v>
      </c>
      <c r="X19" s="59">
        <f t="shared" si="0"/>
        <v>617905.52</v>
      </c>
      <c r="Y19" s="60">
        <f>IF(Паспорт!P20&gt;0,Паспорт!P20,Y18)</f>
        <v>34.65</v>
      </c>
      <c r="Z19" s="28"/>
      <c r="AA19" s="102"/>
      <c r="AB19" s="102"/>
    </row>
    <row r="20" spans="2:28" ht="15.75" customHeight="1">
      <c r="B20" s="18">
        <v>6</v>
      </c>
      <c r="C20" s="70">
        <f>Лист1!B9</f>
        <v>0</v>
      </c>
      <c r="D20" s="58">
        <f>Лист1!H9</f>
        <v>29899.29</v>
      </c>
      <c r="E20" s="58">
        <f>Лист1!N9</f>
        <v>26109.32</v>
      </c>
      <c r="F20" s="58">
        <f>Лист1!T9</f>
        <v>37367.41</v>
      </c>
      <c r="G20" s="58">
        <f>Лист1!Z9</f>
        <v>19697.16</v>
      </c>
      <c r="H20" s="58">
        <f>Лист1!AF9</f>
        <v>8128.9</v>
      </c>
      <c r="I20" s="58">
        <f>Лист1!AL9</f>
        <v>32085.46</v>
      </c>
      <c r="J20" s="58">
        <f>Лист1!AR9</f>
        <v>21295.48</v>
      </c>
      <c r="K20" s="58">
        <f>Лист1!AX9</f>
        <v>4167.77</v>
      </c>
      <c r="L20" s="58">
        <f>Лист1!Y45</f>
        <v>201731.47999999998</v>
      </c>
      <c r="M20" s="58">
        <f>Лист1!BD9</f>
        <v>7841.3</v>
      </c>
      <c r="N20" s="58">
        <f>Лист1!M81</f>
        <v>7022.39</v>
      </c>
      <c r="O20" s="58">
        <f>Лист1!BJ9</f>
        <v>23379.41</v>
      </c>
      <c r="P20" s="58">
        <f>Лист1!BP9</f>
        <v>47852.14</v>
      </c>
      <c r="Q20" s="58">
        <f>Лист1!BV9</f>
        <v>97.73</v>
      </c>
      <c r="R20" s="58">
        <f>Лист1!CB9</f>
        <v>27013.59</v>
      </c>
      <c r="S20" s="58">
        <f>Лист1!M116</f>
        <v>31649.530000000002</v>
      </c>
      <c r="T20" s="58">
        <f>Лист1!CH9</f>
        <v>21279.37</v>
      </c>
      <c r="U20" s="58">
        <f>Лист1!CN9</f>
        <v>4760.75</v>
      </c>
      <c r="V20" s="58">
        <f>Лист1!CT9</f>
        <v>10950.81</v>
      </c>
      <c r="W20" s="58">
        <f>Лист1!CZ9</f>
        <v>156929.95</v>
      </c>
      <c r="X20" s="59">
        <f t="shared" si="0"/>
        <v>719259.24</v>
      </c>
      <c r="Y20" s="60">
        <f>IF(Паспорт!P21&gt;0,Паспорт!P21,Y19)</f>
        <v>34.679</v>
      </c>
      <c r="Z20" s="28"/>
      <c r="AA20" s="102"/>
      <c r="AB20" s="102"/>
    </row>
    <row r="21" spans="2:28" ht="15.75">
      <c r="B21" s="18">
        <v>7</v>
      </c>
      <c r="C21" s="70">
        <f>Лист1!B10</f>
        <v>0</v>
      </c>
      <c r="D21" s="58">
        <f>Лист1!H10</f>
        <v>24328.51</v>
      </c>
      <c r="E21" s="58">
        <f>Лист1!N10</f>
        <v>21000.6</v>
      </c>
      <c r="F21" s="58">
        <f>Лист1!T10</f>
        <v>32588.07</v>
      </c>
      <c r="G21" s="58">
        <f>Лист1!Z10</f>
        <v>16482.85</v>
      </c>
      <c r="H21" s="58">
        <f>Лист1!AF10</f>
        <v>6681.08</v>
      </c>
      <c r="I21" s="58">
        <f>Лист1!AL10</f>
        <v>26397.9</v>
      </c>
      <c r="J21" s="58">
        <f>Лист1!AR10</f>
        <v>16874.37</v>
      </c>
      <c r="K21" s="58">
        <f>Лист1!AX10</f>
        <v>3267.42</v>
      </c>
      <c r="L21" s="58">
        <f>Лист1!Y46</f>
        <v>32745.89</v>
      </c>
      <c r="M21" s="58">
        <f>Лист1!BD10</f>
        <v>6427.09</v>
      </c>
      <c r="N21" s="58">
        <f>Лист1!M82</f>
        <v>5736.68</v>
      </c>
      <c r="O21" s="58">
        <f>Лист1!BJ10</f>
        <v>19323.32</v>
      </c>
      <c r="P21" s="58">
        <f>Лист1!BP10</f>
        <v>39533.34</v>
      </c>
      <c r="Q21" s="58">
        <f>Лист1!BV10</f>
        <v>61.82</v>
      </c>
      <c r="R21" s="58">
        <f>Лист1!CB10</f>
        <v>24430.79</v>
      </c>
      <c r="S21" s="58">
        <f>Лист1!M117</f>
        <v>22005.79</v>
      </c>
      <c r="T21" s="58">
        <f>Лист1!CH10</f>
        <v>18102.67</v>
      </c>
      <c r="U21" s="58">
        <f>Лист1!CN10</f>
        <v>3583.27</v>
      </c>
      <c r="V21" s="58">
        <f>Лист1!CT10</f>
        <v>9464.01</v>
      </c>
      <c r="W21" s="58">
        <f>Лист1!CZ10</f>
        <v>129949.95</v>
      </c>
      <c r="X21" s="59">
        <f t="shared" si="0"/>
        <v>458985.42</v>
      </c>
      <c r="Y21" s="60">
        <f>IF(Паспорт!P22&gt;0,Паспорт!P22,Y20)</f>
        <v>34.679</v>
      </c>
      <c r="Z21" s="28"/>
      <c r="AA21" s="102"/>
      <c r="AB21" s="102"/>
    </row>
    <row r="22" spans="2:28" ht="15.75">
      <c r="B22" s="18">
        <v>8</v>
      </c>
      <c r="C22" s="70">
        <f>Лист1!B11</f>
        <v>0</v>
      </c>
      <c r="D22" s="58">
        <f>Лист1!H11</f>
        <v>15945.62</v>
      </c>
      <c r="E22" s="58">
        <f>Лист1!N11</f>
        <v>13867.36</v>
      </c>
      <c r="F22" s="58">
        <f>Лист1!T11</f>
        <v>23630.74</v>
      </c>
      <c r="G22" s="58">
        <f>Лист1!Z11</f>
        <v>13489.05</v>
      </c>
      <c r="H22" s="58">
        <f>Лист1!AF11</f>
        <v>5219.68</v>
      </c>
      <c r="I22" s="58">
        <f>Лист1!AL11</f>
        <v>21827.36</v>
      </c>
      <c r="J22" s="58">
        <f>Лист1!AR11</f>
        <v>12779.41</v>
      </c>
      <c r="K22" s="58">
        <f>Лист1!AX11</f>
        <v>2639.35</v>
      </c>
      <c r="L22" s="58">
        <f>Лист1!Y47</f>
        <v>26933.2</v>
      </c>
      <c r="M22" s="58">
        <f>Лист1!BD11</f>
        <v>4735.08</v>
      </c>
      <c r="N22" s="58">
        <f>Лист1!M83</f>
        <v>4296.34</v>
      </c>
      <c r="O22" s="58">
        <f>Лист1!BJ11</f>
        <v>14009.04</v>
      </c>
      <c r="P22" s="58">
        <f>Лист1!BP11</f>
        <v>31559.78</v>
      </c>
      <c r="Q22" s="58">
        <f>Лист1!BV11</f>
        <v>27.68</v>
      </c>
      <c r="R22" s="58">
        <f>Лист1!CB11</f>
        <v>19110.57</v>
      </c>
      <c r="S22" s="58">
        <f>Лист1!M118</f>
        <v>17434.75</v>
      </c>
      <c r="T22" s="58">
        <f>Лист1!CH11</f>
        <v>14727.99</v>
      </c>
      <c r="U22" s="58">
        <f>Лист1!CN11</f>
        <v>2997.77</v>
      </c>
      <c r="V22" s="58">
        <f>Лист1!CT11</f>
        <v>6307.31</v>
      </c>
      <c r="W22" s="58">
        <f>Лист1!CZ11</f>
        <v>110573.84</v>
      </c>
      <c r="X22" s="59">
        <f t="shared" si="0"/>
        <v>362111.92</v>
      </c>
      <c r="Y22" s="60">
        <f>IF(Паспорт!P23&gt;0,Паспорт!P23,Y21)</f>
        <v>34.799</v>
      </c>
      <c r="Z22" s="28"/>
      <c r="AA22" s="102"/>
      <c r="AB22" s="102"/>
    </row>
    <row r="23" spans="2:27" ht="15" customHeight="1">
      <c r="B23" s="18">
        <v>9</v>
      </c>
      <c r="C23" s="70">
        <f>Лист1!B12</f>
        <v>0</v>
      </c>
      <c r="D23" s="58">
        <f>Лист1!H12</f>
        <v>15807.01</v>
      </c>
      <c r="E23" s="58">
        <f>Лист1!N12</f>
        <v>13484.37</v>
      </c>
      <c r="F23" s="58">
        <f>Лист1!T12</f>
        <v>22336.7</v>
      </c>
      <c r="G23" s="58">
        <f>Лист1!Z12</f>
        <v>13426.17</v>
      </c>
      <c r="H23" s="58">
        <f>Лист1!AF12</f>
        <v>5096.46</v>
      </c>
      <c r="I23" s="58">
        <f>Лист1!AL12</f>
        <v>20706.23</v>
      </c>
      <c r="J23" s="58">
        <f>Лист1!AR12</f>
        <v>13366.38</v>
      </c>
      <c r="K23" s="58">
        <f>Лист1!AX12</f>
        <v>2695.68</v>
      </c>
      <c r="L23" s="58">
        <f>Лист1!Y48</f>
        <v>26020.78</v>
      </c>
      <c r="M23" s="58">
        <f>Лист1!BD12</f>
        <v>4387.01</v>
      </c>
      <c r="N23" s="58">
        <f>Лист1!M84</f>
        <v>3935.42</v>
      </c>
      <c r="O23" s="58">
        <f>Лист1!BJ12</f>
        <v>13310.47</v>
      </c>
      <c r="P23" s="58">
        <f>Лист1!BP12</f>
        <v>28972.35</v>
      </c>
      <c r="Q23" s="58">
        <f>Лист1!BV12</f>
        <v>50.44</v>
      </c>
      <c r="R23" s="58">
        <f>Лист1!CB12</f>
        <v>21223.12</v>
      </c>
      <c r="S23" s="58">
        <f>Лист1!M119</f>
        <v>16943.48</v>
      </c>
      <c r="T23" s="58">
        <f>Лист1!CH12</f>
        <v>14080.05</v>
      </c>
      <c r="U23" s="58">
        <f>Лист1!CN12</f>
        <v>2826.45</v>
      </c>
      <c r="V23" s="58">
        <f>Лист1!CT12</f>
        <v>7061.99</v>
      </c>
      <c r="W23" s="58">
        <f>Лист1!CZ12</f>
        <v>104239.13</v>
      </c>
      <c r="X23" s="59">
        <f t="shared" si="0"/>
        <v>349969.69000000006</v>
      </c>
      <c r="Y23" s="60">
        <f>IF(Паспорт!P24&gt;0,Паспорт!P24,Y22)</f>
        <v>34.799</v>
      </c>
      <c r="Z23" s="28"/>
      <c r="AA23" s="35"/>
    </row>
    <row r="24" spans="2:27" ht="15.75">
      <c r="B24" s="18">
        <v>10</v>
      </c>
      <c r="C24" s="70">
        <f>Лист1!B13</f>
        <v>0</v>
      </c>
      <c r="D24" s="58">
        <f>Лист1!H13</f>
        <v>16281.03</v>
      </c>
      <c r="E24" s="58">
        <f>Лист1!N13</f>
        <v>12659.37</v>
      </c>
      <c r="F24" s="58">
        <f>Лист1!T13</f>
        <v>21108.68</v>
      </c>
      <c r="G24" s="58">
        <f>Лист1!Z13</f>
        <v>14072.83</v>
      </c>
      <c r="H24" s="58">
        <f>Лист1!AF13</f>
        <v>4791.29</v>
      </c>
      <c r="I24" s="58">
        <f>Лист1!AL13</f>
        <v>20169.97</v>
      </c>
      <c r="J24" s="58">
        <f>Лист1!AR13</f>
        <v>12614.58</v>
      </c>
      <c r="K24" s="58">
        <f>Лист1!AX13</f>
        <v>2557.22</v>
      </c>
      <c r="L24" s="58">
        <f>Лист1!Y49</f>
        <v>24404.78</v>
      </c>
      <c r="M24" s="58">
        <f>Лист1!BD13</f>
        <v>4190.97</v>
      </c>
      <c r="N24" s="58">
        <f>Лист1!M85</f>
        <v>3690.1</v>
      </c>
      <c r="O24" s="58">
        <f>Лист1!BJ13</f>
        <v>13398.24</v>
      </c>
      <c r="P24" s="58">
        <f>Лист1!BP13</f>
        <v>27331.98</v>
      </c>
      <c r="Q24" s="58">
        <f>Лист1!BV13</f>
        <v>37.55</v>
      </c>
      <c r="R24" s="58">
        <f>Лист1!CB13</f>
        <v>18236.03</v>
      </c>
      <c r="S24" s="58">
        <f>Лист1!M120</f>
        <v>14400.220000000001</v>
      </c>
      <c r="T24" s="58">
        <f>Лист1!CH13</f>
        <v>13716.78</v>
      </c>
      <c r="U24" s="58">
        <f>Лист1!CN13</f>
        <v>2774.27</v>
      </c>
      <c r="V24" s="58">
        <f>Лист1!CT13</f>
        <v>5864.47</v>
      </c>
      <c r="W24" s="58">
        <f>Лист1!CZ13</f>
        <v>99230.58</v>
      </c>
      <c r="X24" s="59">
        <f t="shared" si="0"/>
        <v>331530.94</v>
      </c>
      <c r="Y24" s="60">
        <f>IF(Паспорт!P25&gt;0,Паспорт!P25,Y23)</f>
        <v>34.799</v>
      </c>
      <c r="Z24" s="28"/>
      <c r="AA24" s="35"/>
    </row>
    <row r="25" spans="2:27" ht="15.75">
      <c r="B25" s="18">
        <v>11</v>
      </c>
      <c r="C25" s="70">
        <f>Лист1!B14</f>
        <v>0</v>
      </c>
      <c r="D25" s="58">
        <f>Лист1!H14</f>
        <v>11399.36</v>
      </c>
      <c r="E25" s="58">
        <f>Лист1!N14</f>
        <v>9427.17</v>
      </c>
      <c r="F25" s="58">
        <f>Лист1!T14</f>
        <v>18853.36</v>
      </c>
      <c r="G25" s="58">
        <f>Лист1!Z14</f>
        <v>10054.24</v>
      </c>
      <c r="H25" s="58">
        <f>Лист1!AF14</f>
        <v>3522.64</v>
      </c>
      <c r="I25" s="58">
        <f>Лист1!AL14</f>
        <v>15960.72</v>
      </c>
      <c r="J25" s="58">
        <f>Лист1!AR14</f>
        <v>8465.26</v>
      </c>
      <c r="K25" s="58">
        <f>Лист1!AX14</f>
        <v>1818.01</v>
      </c>
      <c r="L25" s="58">
        <f>Лист1!Y50</f>
        <v>20326.78</v>
      </c>
      <c r="M25" s="58">
        <f>Лист1!BD14</f>
        <v>2570.19</v>
      </c>
      <c r="N25" s="58">
        <f>Лист1!M86</f>
        <v>2414.83</v>
      </c>
      <c r="O25" s="58">
        <f>Лист1!BJ14</f>
        <v>9687.78</v>
      </c>
      <c r="P25" s="58">
        <f>Лист1!BP14</f>
        <v>20788.05</v>
      </c>
      <c r="Q25" s="58">
        <f>Лист1!BV14</f>
        <v>23.96</v>
      </c>
      <c r="R25" s="58">
        <f>Лист1!CB14</f>
        <v>17185.3</v>
      </c>
      <c r="S25" s="58">
        <f>Лист1!M121</f>
        <v>12136.54</v>
      </c>
      <c r="T25" s="58">
        <f>Лист1!CH14</f>
        <v>10807.12</v>
      </c>
      <c r="U25" s="58">
        <f>Лист1!CN14</f>
        <v>2140.04</v>
      </c>
      <c r="V25" s="58">
        <f>Лист1!CT14</f>
        <v>5223.39</v>
      </c>
      <c r="W25" s="58">
        <f>Лист1!CZ14</f>
        <v>88483.4</v>
      </c>
      <c r="X25" s="59">
        <f t="shared" si="0"/>
        <v>271288.14</v>
      </c>
      <c r="Y25" s="60">
        <f>IF(Паспорт!P26&gt;0,Паспорт!P26,Y24)</f>
        <v>34.7236</v>
      </c>
      <c r="Z25" s="28"/>
      <c r="AA25" s="35"/>
    </row>
    <row r="26" spans="2:27" ht="15.75">
      <c r="B26" s="18">
        <v>12</v>
      </c>
      <c r="C26" s="70">
        <f>Лист1!B15</f>
        <v>0</v>
      </c>
      <c r="D26" s="58">
        <f>Лист1!H15</f>
        <v>10768.76</v>
      </c>
      <c r="E26" s="58">
        <f>Лист1!N15</f>
        <v>7418.33</v>
      </c>
      <c r="F26" s="58">
        <f>Лист1!T15</f>
        <v>14880.06</v>
      </c>
      <c r="G26" s="58">
        <f>Лист1!Z15</f>
        <v>8279.52</v>
      </c>
      <c r="H26" s="58">
        <f>Лист1!AF15</f>
        <v>3293.13</v>
      </c>
      <c r="I26" s="58">
        <f>Лист1!AL15</f>
        <v>13447.64</v>
      </c>
      <c r="J26" s="58">
        <f>Лист1!AR15</f>
        <v>8151.85</v>
      </c>
      <c r="K26" s="58">
        <f>Лист1!AX15</f>
        <v>1704.48</v>
      </c>
      <c r="L26" s="58">
        <f>Лист1!Y51</f>
        <v>18739.83</v>
      </c>
      <c r="M26" s="58">
        <f>Лист1!BD15</f>
        <v>2855.65</v>
      </c>
      <c r="N26" s="58">
        <f>Лист1!M87</f>
        <v>1853.08</v>
      </c>
      <c r="O26" s="58">
        <f>Лист1!BJ15</f>
        <v>9254.58</v>
      </c>
      <c r="P26" s="58">
        <f>Лист1!BP15</f>
        <v>18242.7</v>
      </c>
      <c r="Q26" s="58">
        <f>Лист1!BV15</f>
        <v>17.62</v>
      </c>
      <c r="R26" s="58">
        <f>Лист1!CB15</f>
        <v>13807.07</v>
      </c>
      <c r="S26" s="58">
        <f>Лист1!M122</f>
        <v>11985.84</v>
      </c>
      <c r="T26" s="58">
        <f>Лист1!CH15</f>
        <v>9785.06</v>
      </c>
      <c r="U26" s="58">
        <f>Лист1!CN15</f>
        <v>2032.18</v>
      </c>
      <c r="V26" s="58">
        <f>Лист1!CT15</f>
        <v>4274.23</v>
      </c>
      <c r="W26" s="58">
        <f>Лист1!CZ15</f>
        <v>85978.27</v>
      </c>
      <c r="X26" s="59">
        <f t="shared" si="0"/>
        <v>246769.88</v>
      </c>
      <c r="Y26" s="60">
        <f>IF(Паспорт!P27&gt;0,Паспорт!P27,Y25)</f>
        <v>34.7236</v>
      </c>
      <c r="Z26" s="28"/>
      <c r="AA26" s="35"/>
    </row>
    <row r="27" spans="2:27" ht="15.75">
      <c r="B27" s="18">
        <v>13</v>
      </c>
      <c r="C27" s="70">
        <f>Лист1!B16</f>
        <v>0</v>
      </c>
      <c r="D27" s="58">
        <f>Лист1!H16</f>
        <v>11426.43</v>
      </c>
      <c r="E27" s="58">
        <f>Лист1!N16</f>
        <v>8890.18</v>
      </c>
      <c r="F27" s="58">
        <f>Лист1!T16</f>
        <v>19919.95</v>
      </c>
      <c r="G27" s="58">
        <f>Лист1!Z16</f>
        <v>7994.51</v>
      </c>
      <c r="H27" s="58">
        <f>Лист1!AF16</f>
        <v>3352.17</v>
      </c>
      <c r="I27" s="58">
        <f>Лист1!AL16</f>
        <v>14103.24</v>
      </c>
      <c r="J27" s="58">
        <f>Лист1!AR16</f>
        <v>7793.3</v>
      </c>
      <c r="K27" s="58">
        <f>Лист1!AX16</f>
        <v>1579.71</v>
      </c>
      <c r="L27" s="58">
        <f>Лист1!Y52</f>
        <v>19002.38</v>
      </c>
      <c r="M27" s="58">
        <f>Лист1!BD16</f>
        <v>3002.95</v>
      </c>
      <c r="N27" s="58">
        <f>Лист1!M88</f>
        <v>2693.16</v>
      </c>
      <c r="O27" s="58">
        <f>Лист1!BJ16</f>
        <v>9284.86</v>
      </c>
      <c r="P27" s="58">
        <f>Лист1!BP16</f>
        <v>17960.53</v>
      </c>
      <c r="Q27" s="58">
        <f>Лист1!BV16</f>
        <v>30.91</v>
      </c>
      <c r="R27" s="58">
        <f>Лист1!CB16</f>
        <v>15813.68</v>
      </c>
      <c r="S27" s="58">
        <f>Лист1!M123</f>
        <v>12258.560000000001</v>
      </c>
      <c r="T27" s="58">
        <f>Лист1!CH16</f>
        <v>9417.47</v>
      </c>
      <c r="U27" s="58">
        <f>Лист1!CN16</f>
        <v>1945.66</v>
      </c>
      <c r="V27" s="58">
        <f>Лист1!CT16</f>
        <v>4056.4</v>
      </c>
      <c r="W27" s="58">
        <f>Лист1!CZ16</f>
        <v>78932.36</v>
      </c>
      <c r="X27" s="59">
        <f t="shared" si="0"/>
        <v>249458.41000000003</v>
      </c>
      <c r="Y27" s="60">
        <f>IF(Паспорт!P28&gt;0,Паспорт!P28,Y26)</f>
        <v>34.69</v>
      </c>
      <c r="Z27" s="28"/>
      <c r="AA27" s="35"/>
    </row>
    <row r="28" spans="2:27" ht="15.75">
      <c r="B28" s="18">
        <v>14</v>
      </c>
      <c r="C28" s="70">
        <f>Лист1!B17</f>
        <v>0</v>
      </c>
      <c r="D28" s="58">
        <f>Лист1!H17</f>
        <v>14555.84</v>
      </c>
      <c r="E28" s="58">
        <f>Лист1!N17</f>
        <v>11540.25</v>
      </c>
      <c r="F28" s="58">
        <f>Лист1!T17</f>
        <v>22450.21</v>
      </c>
      <c r="G28" s="58">
        <f>Лист1!Z17</f>
        <v>9891.79</v>
      </c>
      <c r="H28" s="58">
        <f>Лист1!AF17</f>
        <v>3932.5</v>
      </c>
      <c r="I28" s="58">
        <f>Лист1!AL17</f>
        <v>15293.95</v>
      </c>
      <c r="J28" s="58">
        <f>Лист1!AR17</f>
        <v>9456.16</v>
      </c>
      <c r="K28" s="58">
        <f>Лист1!AX17</f>
        <v>1840.54</v>
      </c>
      <c r="L28" s="58">
        <f>Лист1!Y53</f>
        <v>168290.68</v>
      </c>
      <c r="M28" s="58">
        <f>Лист1!BD17</f>
        <v>3561.62</v>
      </c>
      <c r="N28" s="58">
        <f>Лист1!M89</f>
        <v>3321.49</v>
      </c>
      <c r="O28" s="58">
        <f>Лист1!BJ17</f>
        <v>12069.58</v>
      </c>
      <c r="P28" s="58">
        <f>Лист1!BP17</f>
        <v>20829.43</v>
      </c>
      <c r="Q28" s="58">
        <f>Лист1!BV17</f>
        <v>27.21</v>
      </c>
      <c r="R28" s="58">
        <f>Лист1!CB17</f>
        <v>14449.12</v>
      </c>
      <c r="S28" s="58">
        <f>Лист1!M124</f>
        <v>13677.300000000001</v>
      </c>
      <c r="T28" s="58">
        <f>Лист1!CH17</f>
        <v>11211.52</v>
      </c>
      <c r="U28" s="58">
        <f>Лист1!CN17</f>
        <v>2055.52</v>
      </c>
      <c r="V28" s="58">
        <f>Лист1!CT17</f>
        <v>5896.47</v>
      </c>
      <c r="W28" s="58">
        <f>Лист1!CZ17</f>
        <v>92053.95</v>
      </c>
      <c r="X28" s="59">
        <f t="shared" si="0"/>
        <v>436405.13</v>
      </c>
      <c r="Y28" s="60">
        <f>IF(Паспорт!P29&gt;0,Паспорт!P29,Y27)</f>
        <v>34.69</v>
      </c>
      <c r="Z28" s="28"/>
      <c r="AA28" s="35"/>
    </row>
    <row r="29" spans="2:27" ht="15.75">
      <c r="B29" s="18">
        <v>15</v>
      </c>
      <c r="C29" s="70">
        <f>Лист1!B18</f>
        <v>0</v>
      </c>
      <c r="D29" s="58">
        <f>Лист1!H18</f>
        <v>19049.33</v>
      </c>
      <c r="E29" s="58">
        <f>Лист1!N18</f>
        <v>13460.85</v>
      </c>
      <c r="F29" s="58">
        <f>Лист1!T18</f>
        <v>26156.15</v>
      </c>
      <c r="G29" s="58">
        <f>Лист1!Z18</f>
        <v>10064.34</v>
      </c>
      <c r="H29" s="58">
        <f>Лист1!AF18</f>
        <v>5310.81</v>
      </c>
      <c r="I29" s="58">
        <f>Лист1!AL18</f>
        <v>17030.06</v>
      </c>
      <c r="J29" s="58">
        <f>Лист1!AR18</f>
        <v>12283.73</v>
      </c>
      <c r="K29" s="58">
        <f>Лист1!AX18</f>
        <v>2664.01</v>
      </c>
      <c r="L29" s="58">
        <f>Лист1!Y54</f>
        <v>40817.5</v>
      </c>
      <c r="M29" s="58">
        <f>Лист1!BD18</f>
        <v>4484.31</v>
      </c>
      <c r="N29" s="58">
        <f>Лист1!M90</f>
        <v>4748.63</v>
      </c>
      <c r="O29" s="58">
        <f>Лист1!BJ18</f>
        <v>14029.67</v>
      </c>
      <c r="P29" s="58">
        <f>Лист1!BP18</f>
        <v>26955.54</v>
      </c>
      <c r="Q29" s="58">
        <f>Лист1!BV18</f>
        <v>59.78</v>
      </c>
      <c r="R29" s="58">
        <f>Лист1!CB18</f>
        <v>19505.43</v>
      </c>
      <c r="S29" s="58">
        <f>Лист1!M125</f>
        <v>16331.93</v>
      </c>
      <c r="T29" s="58">
        <f>Лист1!CH18</f>
        <v>11899.9</v>
      </c>
      <c r="U29" s="58">
        <f>Лист1!CN18</f>
        <v>2619.91</v>
      </c>
      <c r="V29" s="58">
        <f>Лист1!CT18</f>
        <v>6521.62</v>
      </c>
      <c r="W29" s="58">
        <f>Лист1!CZ18</f>
        <v>95646.88</v>
      </c>
      <c r="X29" s="59">
        <f t="shared" si="0"/>
        <v>349640.38</v>
      </c>
      <c r="Y29" s="60">
        <f>IF(Паспорт!P30&gt;0,Паспорт!P30,Y28)</f>
        <v>35.0537</v>
      </c>
      <c r="Z29" s="28"/>
      <c r="AA29" s="35"/>
    </row>
    <row r="30" spans="2:27" ht="15.75">
      <c r="B30" s="20">
        <v>16</v>
      </c>
      <c r="C30" s="70">
        <f>Лист1!B19</f>
        <v>0</v>
      </c>
      <c r="D30" s="58">
        <f>Лист1!H19</f>
        <v>17035.22</v>
      </c>
      <c r="E30" s="58">
        <f>Лист1!N19</f>
        <v>13271.7</v>
      </c>
      <c r="F30" s="58">
        <f>Лист1!T19</f>
        <v>24275.04</v>
      </c>
      <c r="G30" s="58">
        <f>Лист1!Z19</f>
        <v>10018.92</v>
      </c>
      <c r="H30" s="58">
        <f>Лист1!AF19</f>
        <v>4784.82</v>
      </c>
      <c r="I30" s="58">
        <f>Лист1!AL19</f>
        <v>16368.56</v>
      </c>
      <c r="J30" s="58">
        <f>Лист1!AR19</f>
        <v>11172.4</v>
      </c>
      <c r="K30" s="58">
        <f>Лист1!AX19</f>
        <v>2401.11</v>
      </c>
      <c r="L30" s="58">
        <f>Лист1!Y55</f>
        <v>23610.08</v>
      </c>
      <c r="M30" s="58">
        <f>Лист1!BD19</f>
        <v>4336.21</v>
      </c>
      <c r="N30" s="58">
        <f>Лист1!M91</f>
        <v>3995.73</v>
      </c>
      <c r="O30" s="58">
        <f>Лист1!BJ19</f>
        <v>12911.53</v>
      </c>
      <c r="P30" s="58">
        <f>Лист1!BP19</f>
        <v>25400.49</v>
      </c>
      <c r="Q30" s="58">
        <f>Лист1!BV19</f>
        <v>32.77</v>
      </c>
      <c r="R30" s="58">
        <f>Лист1!CB19</f>
        <v>17760.63</v>
      </c>
      <c r="S30" s="58">
        <f>Лист1!M126</f>
        <v>15788.44</v>
      </c>
      <c r="T30" s="58">
        <f>Лист1!CH19</f>
        <v>11235.61</v>
      </c>
      <c r="U30" s="58">
        <f>Лист1!CN19</f>
        <v>2598</v>
      </c>
      <c r="V30" s="58">
        <f>Лист1!CT19</f>
        <v>7184.47</v>
      </c>
      <c r="W30" s="58">
        <f>Лист1!CZ19</f>
        <v>90380.68</v>
      </c>
      <c r="X30" s="59">
        <f t="shared" si="0"/>
        <v>314562.41000000003</v>
      </c>
      <c r="Y30" s="60">
        <f>IF(Паспорт!P31&gt;0,Паспорт!P31,Y29)</f>
        <v>35.0537</v>
      </c>
      <c r="Z30" s="28"/>
      <c r="AA30" s="35"/>
    </row>
    <row r="31" spans="2:27" ht="15.75">
      <c r="B31" s="20">
        <v>17</v>
      </c>
      <c r="C31" s="70">
        <f>Лист1!B20</f>
        <v>0</v>
      </c>
      <c r="D31" s="58">
        <f>Лист1!H20</f>
        <v>14656.25</v>
      </c>
      <c r="E31" s="58">
        <f>Лист1!N20</f>
        <v>11069.32</v>
      </c>
      <c r="F31" s="58">
        <f>Лист1!T20</f>
        <v>19495.55</v>
      </c>
      <c r="G31" s="58">
        <f>Лист1!Z20</f>
        <v>8227.31</v>
      </c>
      <c r="H31" s="58">
        <f>Лист1!AF20</f>
        <v>3955.66</v>
      </c>
      <c r="I31" s="58">
        <f>Лист1!AL20</f>
        <v>14025.52</v>
      </c>
      <c r="J31" s="58">
        <f>Лист1!AR20</f>
        <v>9400.65</v>
      </c>
      <c r="K31" s="58">
        <f>Лист1!AX20</f>
        <v>1978.28</v>
      </c>
      <c r="L31" s="58">
        <f>Лист1!Y56</f>
        <v>20078.97</v>
      </c>
      <c r="M31" s="58">
        <f>Лист1!BD20</f>
        <v>3605.25</v>
      </c>
      <c r="N31" s="58">
        <f>Лист1!M92</f>
        <v>3197.95</v>
      </c>
      <c r="O31" s="58">
        <f>Лист1!BJ20</f>
        <v>11901.28</v>
      </c>
      <c r="P31" s="58">
        <f>Лист1!BP20</f>
        <v>21415.29</v>
      </c>
      <c r="Q31" s="58">
        <f>Лист1!BV20</f>
        <v>37.81</v>
      </c>
      <c r="R31" s="58">
        <f>Лист1!CB20</f>
        <v>15591.52</v>
      </c>
      <c r="S31" s="58">
        <f>Лист1!M127</f>
        <v>13022.99</v>
      </c>
      <c r="T31" s="58">
        <f>Лист1!CH20</f>
        <v>9994.75</v>
      </c>
      <c r="U31" s="58">
        <f>Лист1!CN20</f>
        <v>2175.19</v>
      </c>
      <c r="V31" s="58">
        <f>Лист1!CT20</f>
        <v>5226.08</v>
      </c>
      <c r="W31" s="58">
        <f>Лист1!CZ20</f>
        <v>76082.58</v>
      </c>
      <c r="X31" s="59">
        <f t="shared" si="0"/>
        <v>265138.19999999995</v>
      </c>
      <c r="Y31" s="60">
        <f>IF(Паспорт!P32&gt;0,Паспорт!P32,Y30)</f>
        <v>35.0537</v>
      </c>
      <c r="Z31" s="28"/>
      <c r="AA31" s="35"/>
    </row>
    <row r="32" spans="2:27" ht="15.75">
      <c r="B32" s="20">
        <v>18</v>
      </c>
      <c r="C32" s="70">
        <f>Лист1!B21</f>
        <v>0</v>
      </c>
      <c r="D32" s="58">
        <f>Лист1!H21</f>
        <v>9955.28</v>
      </c>
      <c r="E32" s="58">
        <f>Лист1!N21</f>
        <v>7885.64</v>
      </c>
      <c r="F32" s="58">
        <f>Лист1!T21</f>
        <v>19154.98</v>
      </c>
      <c r="G32" s="58">
        <f>Лист1!Z21</f>
        <v>6718.23</v>
      </c>
      <c r="H32" s="58">
        <f>Лист1!AF21</f>
        <v>2579.18</v>
      </c>
      <c r="I32" s="58">
        <f>Лист1!AL21</f>
        <v>10984.91</v>
      </c>
      <c r="J32" s="58">
        <f>Лист1!AR21</f>
        <v>7128.81</v>
      </c>
      <c r="K32" s="58">
        <f>Лист1!AX21</f>
        <v>1483.82</v>
      </c>
      <c r="L32" s="58">
        <f>Лист1!Y57</f>
        <v>13901.44</v>
      </c>
      <c r="M32" s="58">
        <f>Лист1!BD21</f>
        <v>2665.9</v>
      </c>
      <c r="N32" s="58">
        <f>Лист1!M93</f>
        <v>1579.85</v>
      </c>
      <c r="O32" s="58">
        <f>Лист1!BJ21</f>
        <v>8306.73</v>
      </c>
      <c r="P32" s="58">
        <f>Лист1!BP21</f>
        <v>17149.53</v>
      </c>
      <c r="Q32" s="58">
        <f>Лист1!BV21</f>
        <v>28.44</v>
      </c>
      <c r="R32" s="58">
        <f>Лист1!CB21</f>
        <v>14826.22</v>
      </c>
      <c r="S32" s="58">
        <f>Лист1!M128</f>
        <v>10480.21</v>
      </c>
      <c r="T32" s="58">
        <f>Лист1!CH21</f>
        <v>7422.26</v>
      </c>
      <c r="U32" s="58">
        <f>Лист1!CN21</f>
        <v>1586.97</v>
      </c>
      <c r="V32" s="58">
        <f>Лист1!CT21</f>
        <v>3915.75</v>
      </c>
      <c r="W32" s="58">
        <f>Лист1!CZ21</f>
        <v>73308.87</v>
      </c>
      <c r="X32" s="59">
        <f t="shared" si="0"/>
        <v>221063.02000000002</v>
      </c>
      <c r="Y32" s="60">
        <f>IF(Паспорт!P33&gt;0,Паспорт!P33,Y31)</f>
        <v>34.607</v>
      </c>
      <c r="Z32" s="28"/>
      <c r="AA32" s="35"/>
    </row>
    <row r="33" spans="2:27" ht="15.75">
      <c r="B33" s="20">
        <v>19</v>
      </c>
      <c r="C33" s="70">
        <f>Лист1!B22</f>
        <v>0</v>
      </c>
      <c r="D33" s="58">
        <f>Лист1!H22</f>
        <v>11542.53</v>
      </c>
      <c r="E33" s="58">
        <f>Лист1!N22</f>
        <v>6933.28</v>
      </c>
      <c r="F33" s="58">
        <f>Лист1!T22</f>
        <v>16953.63</v>
      </c>
      <c r="G33" s="58">
        <f>Лист1!Z22</f>
        <v>5538.79</v>
      </c>
      <c r="H33" s="58">
        <f>Лист1!AF22</f>
        <v>3122.73</v>
      </c>
      <c r="I33" s="58">
        <f>Лист1!AL22</f>
        <v>11105.05</v>
      </c>
      <c r="J33" s="58">
        <f>Лист1!AR22</f>
        <v>6293.72</v>
      </c>
      <c r="K33" s="58">
        <f>Лист1!AX22</f>
        <v>1414.08</v>
      </c>
      <c r="L33" s="58">
        <f>Лист1!Y58</f>
        <v>14553.79</v>
      </c>
      <c r="M33" s="58">
        <f>Лист1!BD22</f>
        <v>2620.92</v>
      </c>
      <c r="N33" s="58">
        <f>Лист1!M94</f>
        <v>2509.03</v>
      </c>
      <c r="O33" s="58">
        <f>Лист1!BJ22</f>
        <v>7914.44</v>
      </c>
      <c r="P33" s="58">
        <f>Лист1!BP22</f>
        <v>15367.71</v>
      </c>
      <c r="Q33" s="58">
        <f>Лист1!BV22</f>
        <v>18.89</v>
      </c>
      <c r="R33" s="58">
        <f>Лист1!CB22</f>
        <v>12876.08</v>
      </c>
      <c r="S33" s="58">
        <f>Лист1!M129</f>
        <v>10768.74</v>
      </c>
      <c r="T33" s="58">
        <f>Лист1!CH22</f>
        <v>6872.3</v>
      </c>
      <c r="U33" s="58">
        <f>Лист1!CN22</f>
        <v>1408.07</v>
      </c>
      <c r="V33" s="58">
        <f>Лист1!CT22</f>
        <v>4791.63</v>
      </c>
      <c r="W33" s="58">
        <f>Лист1!CZ22</f>
        <v>69330.45</v>
      </c>
      <c r="X33" s="59">
        <f t="shared" si="0"/>
        <v>211935.86000000004</v>
      </c>
      <c r="Y33" s="60">
        <f>IF(Паспорт!P34&gt;0,Паспорт!P34,Y32)</f>
        <v>34.607</v>
      </c>
      <c r="Z33" s="28"/>
      <c r="AA33" s="35"/>
    </row>
    <row r="34" spans="2:27" ht="15.75">
      <c r="B34" s="20">
        <v>20</v>
      </c>
      <c r="C34" s="70">
        <f>Лист1!B23</f>
        <v>0</v>
      </c>
      <c r="D34" s="58">
        <f>Лист1!H23</f>
        <v>22325.62</v>
      </c>
      <c r="E34" s="58">
        <f>Лист1!N23</f>
        <v>13704.92</v>
      </c>
      <c r="F34" s="58">
        <f>Лист1!T23</f>
        <v>25802.98</v>
      </c>
      <c r="G34" s="58">
        <f>Лист1!Z23</f>
        <v>7808.87</v>
      </c>
      <c r="H34" s="58">
        <f>Лист1!AF23</f>
        <v>6235.33</v>
      </c>
      <c r="I34" s="58">
        <f>Лист1!AL23</f>
        <v>27937.7</v>
      </c>
      <c r="J34" s="58">
        <f>Лист1!AR23</f>
        <v>13218.59</v>
      </c>
      <c r="K34" s="58">
        <f>Лист1!AX23</f>
        <v>2653.42</v>
      </c>
      <c r="L34" s="58">
        <f>Лист1!Y59</f>
        <v>36770.86</v>
      </c>
      <c r="M34" s="58">
        <f>Лист1!BD23</f>
        <v>5308</v>
      </c>
      <c r="N34" s="58">
        <f>Лист1!M95</f>
        <v>4725.7</v>
      </c>
      <c r="O34" s="58">
        <f>Лист1!BJ23</f>
        <v>15182.51</v>
      </c>
      <c r="P34" s="58">
        <f>Лист1!BP23</f>
        <v>26556.49</v>
      </c>
      <c r="Q34" s="58">
        <f>Лист1!BV23</f>
        <v>73.38</v>
      </c>
      <c r="R34" s="58">
        <f>Лист1!CB23</f>
        <v>20580.88</v>
      </c>
      <c r="S34" s="58">
        <f>Лист1!M130</f>
        <v>18481.53</v>
      </c>
      <c r="T34" s="58">
        <f>Лист1!CH23</f>
        <v>10835.85</v>
      </c>
      <c r="U34" s="58">
        <f>Лист1!CN23</f>
        <v>2640.49</v>
      </c>
      <c r="V34" s="58">
        <f>Лист1!CT23</f>
        <v>8871.48</v>
      </c>
      <c r="W34" s="58">
        <f>Лист1!CZ23</f>
        <v>85175.18</v>
      </c>
      <c r="X34" s="59">
        <f t="shared" si="0"/>
        <v>354889.77999999997</v>
      </c>
      <c r="Y34" s="60">
        <f>IF(Паспорт!P35&gt;0,Паспорт!P35,Y33)</f>
        <v>34.35</v>
      </c>
      <c r="Z34" s="28"/>
      <c r="AA34" s="35"/>
    </row>
    <row r="35" spans="2:27" ht="15.75">
      <c r="B35" s="20">
        <v>21</v>
      </c>
      <c r="C35" s="70">
        <f>Лист1!B24</f>
        <v>0</v>
      </c>
      <c r="D35" s="58">
        <f>Лист1!H24</f>
        <v>26940.24</v>
      </c>
      <c r="E35" s="58">
        <f>Лист1!N24</f>
        <v>19919.43</v>
      </c>
      <c r="F35" s="58">
        <f>Лист1!T24</f>
        <v>32097.04</v>
      </c>
      <c r="G35" s="58">
        <f>Лист1!Z24</f>
        <v>11923.32</v>
      </c>
      <c r="H35" s="58">
        <f>Лист1!AF24</f>
        <v>6995.38</v>
      </c>
      <c r="I35" s="58">
        <f>Лист1!AL24</f>
        <v>27867.34</v>
      </c>
      <c r="J35" s="58">
        <f>Лист1!AR24</f>
        <v>15933.45</v>
      </c>
      <c r="K35" s="58">
        <f>Лист1!AX24</f>
        <v>3335.5</v>
      </c>
      <c r="L35" s="58">
        <f>Лист1!Y60</f>
        <v>36287.17</v>
      </c>
      <c r="M35" s="58">
        <f>Лист1!BD24</f>
        <v>6204.15</v>
      </c>
      <c r="N35" s="58">
        <f>Лист1!M96</f>
        <v>6213.26</v>
      </c>
      <c r="O35" s="58">
        <f>Лист1!BJ24</f>
        <v>19795.65</v>
      </c>
      <c r="P35" s="58">
        <f>Лист1!BP24</f>
        <v>35488.22</v>
      </c>
      <c r="Q35" s="58">
        <f>Лист1!BV24</f>
        <v>83.23</v>
      </c>
      <c r="R35" s="58">
        <f>Лист1!CB24</f>
        <v>20701.21</v>
      </c>
      <c r="S35" s="58">
        <f>Лист1!M131</f>
        <v>22370.52</v>
      </c>
      <c r="T35" s="58">
        <f>Лист1!CH24</f>
        <v>14253.26</v>
      </c>
      <c r="U35" s="58">
        <f>Лист1!CN24</f>
        <v>3175.34</v>
      </c>
      <c r="V35" s="58">
        <f>Лист1!CT24</f>
        <v>9225.86</v>
      </c>
      <c r="W35" s="58">
        <f>Лист1!CZ24</f>
        <v>103968.91</v>
      </c>
      <c r="X35" s="59">
        <f t="shared" si="0"/>
        <v>422778.4800000001</v>
      </c>
      <c r="Y35" s="60">
        <f>IF(Паспорт!P36&gt;0,Паспорт!P36,Y34)</f>
        <v>34.35</v>
      </c>
      <c r="Z35" s="28"/>
      <c r="AA35" s="35"/>
    </row>
    <row r="36" spans="2:27" ht="15.75">
      <c r="B36" s="20">
        <v>22</v>
      </c>
      <c r="C36" s="70">
        <f>Лист1!B25</f>
        <v>0</v>
      </c>
      <c r="D36" s="58">
        <f>Лист1!H25</f>
        <v>26339.91</v>
      </c>
      <c r="E36" s="58">
        <f>Лист1!N25</f>
        <v>19324.09</v>
      </c>
      <c r="F36" s="58">
        <f>Лист1!T25</f>
        <v>31531.61</v>
      </c>
      <c r="G36" s="58">
        <f>Лист1!Z25</f>
        <v>12383.71</v>
      </c>
      <c r="H36" s="58">
        <f>Лист1!AF25</f>
        <v>7144.89</v>
      </c>
      <c r="I36" s="58">
        <f>Лист1!AL25</f>
        <v>24655.69</v>
      </c>
      <c r="J36" s="58">
        <f>Лист1!AR25</f>
        <v>15994.68</v>
      </c>
      <c r="K36" s="58">
        <f>Лист1!AX25</f>
        <v>3553.94</v>
      </c>
      <c r="L36" s="58">
        <f>Лист1!Y61</f>
        <v>32286.95</v>
      </c>
      <c r="M36" s="58">
        <f>Лист1!BD25</f>
        <v>6073.17</v>
      </c>
      <c r="N36" s="58">
        <f>Лист1!M97</f>
        <v>5810.55</v>
      </c>
      <c r="O36" s="58">
        <f>Лист1!BJ25</f>
        <v>18749.82</v>
      </c>
      <c r="P36" s="58">
        <f>Лист1!BP25</f>
        <v>36042.37</v>
      </c>
      <c r="Q36" s="58">
        <f>Лист1!BV25</f>
        <v>65.89</v>
      </c>
      <c r="R36" s="58">
        <f>Лист1!CB25</f>
        <v>20623.3</v>
      </c>
      <c r="S36" s="58">
        <f>Лист1!M132</f>
        <v>22063.620000000003</v>
      </c>
      <c r="T36" s="58">
        <f>Лист1!CH25</f>
        <v>15361.53</v>
      </c>
      <c r="U36" s="58">
        <f>Лист1!CN25</f>
        <v>3423.84</v>
      </c>
      <c r="V36" s="58">
        <f>Лист1!CT25</f>
        <v>9190.78</v>
      </c>
      <c r="W36" s="58">
        <f>Лист1!CZ25</f>
        <v>111593.88</v>
      </c>
      <c r="X36" s="59">
        <f t="shared" si="0"/>
        <v>422214.22000000015</v>
      </c>
      <c r="Y36" s="60">
        <f>IF(Паспорт!P37&gt;0,Паспорт!P37,Y35)</f>
        <v>34.25</v>
      </c>
      <c r="Z36" s="28"/>
      <c r="AA36" s="35"/>
    </row>
    <row r="37" spans="2:27" ht="15.75">
      <c r="B37" s="20">
        <v>23</v>
      </c>
      <c r="C37" s="70">
        <f>Лист1!B26</f>
        <v>0</v>
      </c>
      <c r="D37" s="58">
        <f>Лист1!H26</f>
        <v>18614.17</v>
      </c>
      <c r="E37" s="58">
        <f>Лист1!N26</f>
        <v>14596.54</v>
      </c>
      <c r="F37" s="58">
        <f>Лист1!T26</f>
        <v>24168.96</v>
      </c>
      <c r="G37" s="58">
        <f>Лист1!Z26</f>
        <v>10038.62</v>
      </c>
      <c r="H37" s="58">
        <f>Лист1!AF26</f>
        <v>5032.65</v>
      </c>
      <c r="I37" s="58">
        <f>Лист1!AL26</f>
        <v>19028.18</v>
      </c>
      <c r="J37" s="58">
        <f>Лист1!AR26</f>
        <v>12389.78</v>
      </c>
      <c r="K37" s="58">
        <f>Лист1!AX26</f>
        <v>2615.62</v>
      </c>
      <c r="L37" s="58">
        <f>Лист1!Y62</f>
        <v>25988.6</v>
      </c>
      <c r="M37" s="58">
        <f>Лист1!BD26</f>
        <v>4454.1</v>
      </c>
      <c r="N37" s="58">
        <f>Лист1!M98</f>
        <v>4217.37</v>
      </c>
      <c r="O37" s="58">
        <f>Лист1!BJ26</f>
        <v>13859.19</v>
      </c>
      <c r="P37" s="58">
        <f>Лист1!BP26</f>
        <v>27261.43</v>
      </c>
      <c r="Q37" s="58">
        <f>Лист1!BV26</f>
        <v>40.09</v>
      </c>
      <c r="R37" s="58">
        <f>Лист1!CB26</f>
        <v>21246.38</v>
      </c>
      <c r="S37" s="58">
        <f>Лист1!M133</f>
        <v>17653.29</v>
      </c>
      <c r="T37" s="58">
        <f>Лист1!CH26</f>
        <v>12324.09</v>
      </c>
      <c r="U37" s="58">
        <f>Лист1!CN26</f>
        <v>2745.6</v>
      </c>
      <c r="V37" s="58">
        <f>Лист1!CT26</f>
        <v>7353.27</v>
      </c>
      <c r="W37" s="58">
        <f>Лист1!CZ26</f>
        <v>91533.24</v>
      </c>
      <c r="X37" s="59">
        <f t="shared" si="0"/>
        <v>335161.17</v>
      </c>
      <c r="Y37" s="60">
        <f>IF(Паспорт!P38&gt;0,Паспорт!P38,Y36)</f>
        <v>34.25</v>
      </c>
      <c r="Z37" s="28"/>
      <c r="AA37" s="35"/>
    </row>
    <row r="38" spans="2:27" ht="15.75">
      <c r="B38" s="20">
        <v>24</v>
      </c>
      <c r="C38" s="70">
        <f>Лист1!B27</f>
        <v>0</v>
      </c>
      <c r="D38" s="58">
        <f>Лист1!H27</f>
        <v>17873.16</v>
      </c>
      <c r="E38" s="58">
        <f>Лист1!N27</f>
        <v>14630.96</v>
      </c>
      <c r="F38" s="58">
        <f>Лист1!T27</f>
        <v>24352.77</v>
      </c>
      <c r="G38" s="58">
        <f>Лист1!Z27</f>
        <v>9985.21</v>
      </c>
      <c r="H38" s="58">
        <f>Лист1!AF27</f>
        <v>4887.42</v>
      </c>
      <c r="I38" s="58">
        <f>Лист1!AL27</f>
        <v>21176.69</v>
      </c>
      <c r="J38" s="58">
        <f>Лист1!AR27</f>
        <v>11611.04</v>
      </c>
      <c r="K38" s="58">
        <f>Лист1!AX27</f>
        <v>2534.2</v>
      </c>
      <c r="L38" s="58">
        <f>Лист1!Y63</f>
        <v>23939.42</v>
      </c>
      <c r="M38" s="58">
        <f>Лист1!BD27</f>
        <v>4474.75</v>
      </c>
      <c r="N38" s="58">
        <f>Лист1!M99</f>
        <v>4310.77</v>
      </c>
      <c r="O38" s="58">
        <f>Лист1!BJ27</f>
        <v>14151.92</v>
      </c>
      <c r="P38" s="58">
        <f>Лист1!BP27</f>
        <v>28241.01</v>
      </c>
      <c r="Q38" s="58">
        <f>Лист1!BV27</f>
        <v>46.67</v>
      </c>
      <c r="R38" s="58">
        <f>Лист1!CB27</f>
        <v>19876.76</v>
      </c>
      <c r="S38" s="58">
        <f>Лист1!M134</f>
        <v>15167.23</v>
      </c>
      <c r="T38" s="58">
        <f>Лист1!CH27</f>
        <v>11503.5</v>
      </c>
      <c r="U38" s="58">
        <f>Лист1!CN27</f>
        <v>2408.07</v>
      </c>
      <c r="V38" s="58">
        <f>Лист1!CT27</f>
        <v>6460.97</v>
      </c>
      <c r="W38" s="58">
        <f>Лист1!CZ27</f>
        <v>85025.13</v>
      </c>
      <c r="X38" s="59">
        <f t="shared" si="0"/>
        <v>322657.65</v>
      </c>
      <c r="Y38" s="60">
        <f>IF(Паспорт!P39&gt;0,Паспорт!P39,Y37)</f>
        <v>34.25</v>
      </c>
      <c r="Z38" s="28"/>
      <c r="AA38" s="35"/>
    </row>
    <row r="39" spans="2:27" ht="15.75">
      <c r="B39" s="20">
        <v>25</v>
      </c>
      <c r="C39" s="70">
        <f>Лист1!B28</f>
        <v>0</v>
      </c>
      <c r="D39" s="58">
        <f>Лист1!H28</f>
        <v>15080.44</v>
      </c>
      <c r="E39" s="58">
        <f>Лист1!N28</f>
        <v>13937.36</v>
      </c>
      <c r="F39" s="58">
        <f>Лист1!T28</f>
        <v>24755.46</v>
      </c>
      <c r="G39" s="58">
        <f>Лист1!Z28</f>
        <v>12033.29</v>
      </c>
      <c r="H39" s="58">
        <f>Лист1!AF28</f>
        <v>4725.82</v>
      </c>
      <c r="I39" s="58">
        <f>Лист1!AL28</f>
        <v>24257.08</v>
      </c>
      <c r="J39" s="58">
        <f>Лист1!AR28</f>
        <v>13462.52</v>
      </c>
      <c r="K39" s="58">
        <f>Лист1!AX28</f>
        <v>2756.25</v>
      </c>
      <c r="L39" s="58">
        <f>Лист1!Y64</f>
        <v>150632.06</v>
      </c>
      <c r="M39" s="58">
        <f>Лист1!BD28</f>
        <v>4272.4</v>
      </c>
      <c r="N39" s="58">
        <f>Лист1!M100</f>
        <v>4084.13</v>
      </c>
      <c r="O39" s="58">
        <f>Лист1!BJ28</f>
        <v>13775</v>
      </c>
      <c r="P39" s="58">
        <f>Лист1!BP28</f>
        <v>29412.91</v>
      </c>
      <c r="Q39" s="58">
        <f>Лист1!BV28</f>
        <v>75.98</v>
      </c>
      <c r="R39" s="58">
        <f>Лист1!CB28</f>
        <v>21047.99</v>
      </c>
      <c r="S39" s="58">
        <f>Лист1!M135</f>
        <v>17662.95</v>
      </c>
      <c r="T39" s="58">
        <f>Лист1!CH28</f>
        <v>14048.5</v>
      </c>
      <c r="U39" s="58">
        <f>Лист1!CN28</f>
        <v>2757.9</v>
      </c>
      <c r="V39" s="58">
        <f>Лист1!CT28</f>
        <v>7252.21</v>
      </c>
      <c r="W39" s="58">
        <f>Лист1!CZ28</f>
        <v>102747.53</v>
      </c>
      <c r="X39" s="59">
        <f t="shared" si="0"/>
        <v>478777.78</v>
      </c>
      <c r="Y39" s="60">
        <f>IF(Паспорт!P40&gt;0,Паспорт!P40,Y38)</f>
        <v>34.2745</v>
      </c>
      <c r="Z39" s="28"/>
      <c r="AA39" s="35"/>
    </row>
    <row r="40" spans="2:27" ht="15.75">
      <c r="B40" s="20">
        <v>26</v>
      </c>
      <c r="C40" s="70">
        <f>Лист1!B29</f>
        <v>0</v>
      </c>
      <c r="D40" s="58">
        <f>Лист1!H29</f>
        <v>17326.66</v>
      </c>
      <c r="E40" s="58">
        <f>Лист1!N29</f>
        <v>13199.28</v>
      </c>
      <c r="F40" s="58">
        <f>Лист1!T29</f>
        <v>23031.79</v>
      </c>
      <c r="G40" s="58">
        <f>Лист1!Z29</f>
        <v>9322.54</v>
      </c>
      <c r="H40" s="58">
        <f>Лист1!AF29</f>
        <v>4661.98</v>
      </c>
      <c r="I40" s="58">
        <f>Лист1!AL29</f>
        <v>20186.05</v>
      </c>
      <c r="J40" s="58">
        <f>Лист1!AR29</f>
        <v>11872.22</v>
      </c>
      <c r="K40" s="58">
        <f>Лист1!AX29</f>
        <v>2464.2</v>
      </c>
      <c r="L40" s="58">
        <f>Лист1!Y65</f>
        <v>87227.14</v>
      </c>
      <c r="M40" s="58">
        <f>Лист1!BD29</f>
        <v>4206.3</v>
      </c>
      <c r="N40" s="58">
        <f>Лист1!M101</f>
        <v>3851.73</v>
      </c>
      <c r="O40" s="58">
        <f>Лист1!BJ29</f>
        <v>13824.17</v>
      </c>
      <c r="P40" s="58">
        <f>Лист1!BP29</f>
        <v>25477.94</v>
      </c>
      <c r="Q40" s="58">
        <f>Лист1!BV29</f>
        <v>47.57</v>
      </c>
      <c r="R40" s="58">
        <f>Лист1!CB29</f>
        <v>22262.66</v>
      </c>
      <c r="S40" s="58">
        <f>Лист1!M136</f>
        <v>19082.34</v>
      </c>
      <c r="T40" s="58">
        <f>Лист1!CH29</f>
        <v>12442.58</v>
      </c>
      <c r="U40" s="58">
        <f>Лист1!CN29</f>
        <v>2566.84</v>
      </c>
      <c r="V40" s="58">
        <f>Лист1!CT29</f>
        <v>8062.31</v>
      </c>
      <c r="W40" s="58">
        <f>Лист1!CZ29</f>
        <v>91547.08</v>
      </c>
      <c r="X40" s="59">
        <f t="shared" si="0"/>
        <v>392663.38000000006</v>
      </c>
      <c r="Y40" s="60">
        <f>IF(Паспорт!P41&gt;0,Паспорт!P41,Y39)</f>
        <v>34.29</v>
      </c>
      <c r="Z40" s="28"/>
      <c r="AA40" s="35"/>
    </row>
    <row r="41" spans="2:27" ht="13.5" customHeight="1">
      <c r="B41" s="20">
        <v>27</v>
      </c>
      <c r="C41" s="70">
        <f>Лист1!B30</f>
        <v>0</v>
      </c>
      <c r="D41" s="58">
        <f>Лист1!H30</f>
        <v>24944.99</v>
      </c>
      <c r="E41" s="58">
        <f>Лист1!N30</f>
        <v>15100.86</v>
      </c>
      <c r="F41" s="58">
        <f>Лист1!T30</f>
        <v>24510.74</v>
      </c>
      <c r="G41" s="58">
        <f>Лист1!Z30</f>
        <v>12928.71</v>
      </c>
      <c r="H41" s="58">
        <f>Лист1!AF30</f>
        <v>6526.98</v>
      </c>
      <c r="I41" s="58">
        <f>Лист1!AL30</f>
        <v>32020.51</v>
      </c>
      <c r="J41" s="58">
        <f>Лист1!AR30</f>
        <v>17299.6</v>
      </c>
      <c r="K41" s="58">
        <f>Лист1!AX30</f>
        <v>3425.47</v>
      </c>
      <c r="L41" s="58">
        <f>Лист1!Y66</f>
        <v>38919.56</v>
      </c>
      <c r="M41" s="58">
        <f>Лист1!BD30</f>
        <v>5400.32</v>
      </c>
      <c r="N41" s="58">
        <f>Лист1!M102</f>
        <v>4891.16</v>
      </c>
      <c r="O41" s="58">
        <f>Лист1!BJ30</f>
        <v>16462.85</v>
      </c>
      <c r="P41" s="58">
        <f>Лист1!BP30</f>
        <v>33103.5</v>
      </c>
      <c r="Q41" s="58">
        <f>Лист1!BV30</f>
        <v>99.11</v>
      </c>
      <c r="R41" s="58">
        <f>Лист1!CB30</f>
        <v>26960.52</v>
      </c>
      <c r="S41" s="58">
        <f>Лист1!M137</f>
        <v>22198.2</v>
      </c>
      <c r="T41" s="58">
        <f>Лист1!CH30</f>
        <v>15805.17</v>
      </c>
      <c r="U41" s="58">
        <f>Лист1!CN30</f>
        <v>3384.79</v>
      </c>
      <c r="V41" s="58">
        <f>Лист1!CT30</f>
        <v>10068.08</v>
      </c>
      <c r="W41" s="58">
        <f>Лист1!CZ30</f>
        <v>112342.09</v>
      </c>
      <c r="X41" s="59">
        <f t="shared" si="0"/>
        <v>426393.20999999996</v>
      </c>
      <c r="Y41" s="60">
        <f>IF(Паспорт!P42&gt;0,Паспорт!P42,Y40)</f>
        <v>34.366</v>
      </c>
      <c r="Z41" s="28"/>
      <c r="AA41" s="35"/>
    </row>
    <row r="42" spans="2:27" ht="15.75">
      <c r="B42" s="20">
        <v>28</v>
      </c>
      <c r="C42" s="70">
        <f>Лист1!B31</f>
        <v>0</v>
      </c>
      <c r="D42" s="58">
        <f>Лист1!H31</f>
        <v>17013.63</v>
      </c>
      <c r="E42" s="58">
        <f>Лист1!N31</f>
        <v>11821.89</v>
      </c>
      <c r="F42" s="58">
        <f>Лист1!T31</f>
        <v>22924.44</v>
      </c>
      <c r="G42" s="58">
        <f>Лист1!Z31</f>
        <v>10528.21</v>
      </c>
      <c r="H42" s="58">
        <f>Лист1!AF31</f>
        <v>4800.92</v>
      </c>
      <c r="I42" s="58">
        <f>Лист1!AL31</f>
        <v>17205.21</v>
      </c>
      <c r="J42" s="58">
        <f>Лист1!AR31</f>
        <v>12082.03</v>
      </c>
      <c r="K42" s="58">
        <f>Лист1!AX31</f>
        <v>2455.36</v>
      </c>
      <c r="L42" s="58">
        <f>Лист1!Y67</f>
        <v>23447.9</v>
      </c>
      <c r="M42" s="58">
        <f>Лист1!BD31</f>
        <v>4065.84</v>
      </c>
      <c r="N42" s="58">
        <f>Лист1!M103</f>
        <v>3866.31</v>
      </c>
      <c r="O42" s="58">
        <f>Лист1!BJ31</f>
        <v>12100.76</v>
      </c>
      <c r="P42" s="58">
        <f>Лист1!BP31</f>
        <v>26231.24</v>
      </c>
      <c r="Q42" s="58">
        <f>Лист1!BV31</f>
        <v>70.66</v>
      </c>
      <c r="R42" s="58">
        <f>Лист1!CB31</f>
        <v>21412.71</v>
      </c>
      <c r="S42" s="58">
        <f>Лист1!M138</f>
        <v>15298.46</v>
      </c>
      <c r="T42" s="58">
        <f>Лист1!CH31</f>
        <v>13150.56</v>
      </c>
      <c r="U42" s="58">
        <f>Лист1!CN31</f>
        <v>2694.57</v>
      </c>
      <c r="V42" s="58">
        <f>Лист1!CT31</f>
        <v>7679.06</v>
      </c>
      <c r="W42" s="58">
        <f>Лист1!CZ31</f>
        <v>100424.33</v>
      </c>
      <c r="X42" s="59">
        <f t="shared" si="0"/>
        <v>329274.08999999997</v>
      </c>
      <c r="Y42" s="60">
        <f>IF(Паспорт!P43&gt;0,Паспорт!P43,Y41)</f>
        <v>34.366</v>
      </c>
      <c r="Z42" s="28"/>
      <c r="AA42" s="35"/>
    </row>
    <row r="43" spans="2:27" ht="12.75" customHeight="1">
      <c r="B43" s="20">
        <v>29</v>
      </c>
      <c r="C43" s="70">
        <f>Лист1!B32</f>
        <v>0</v>
      </c>
      <c r="D43" s="58">
        <f>Лист1!H32</f>
        <v>13551.15</v>
      </c>
      <c r="E43" s="58">
        <f>Лист1!N32</f>
        <v>10318.39</v>
      </c>
      <c r="F43" s="58">
        <f>Лист1!T32</f>
        <v>19763.05</v>
      </c>
      <c r="G43" s="58">
        <f>Лист1!Z32</f>
        <v>8137.09</v>
      </c>
      <c r="H43" s="58">
        <f>Лист1!AF32</f>
        <v>4318.55</v>
      </c>
      <c r="I43" s="58">
        <f>Лист1!AL32</f>
        <v>15710.36</v>
      </c>
      <c r="J43" s="58">
        <f>Лист1!AR32</f>
        <v>10310.96</v>
      </c>
      <c r="K43" s="58">
        <f>Лист1!AX32</f>
        <v>2128.54</v>
      </c>
      <c r="L43" s="58">
        <f>Лист1!Y68</f>
        <v>20478.14</v>
      </c>
      <c r="M43" s="58">
        <f>Лист1!BD32</f>
        <v>3455.13</v>
      </c>
      <c r="N43" s="58">
        <f>Лист1!M104</f>
        <v>3171.32</v>
      </c>
      <c r="O43" s="58">
        <f>Лист1!BJ32</f>
        <v>10689.8</v>
      </c>
      <c r="P43" s="58">
        <f>Лист1!BP32</f>
        <v>22793.26</v>
      </c>
      <c r="Q43" s="58">
        <f>Лист1!BV32</f>
        <v>58.42</v>
      </c>
      <c r="R43" s="58">
        <f>Лист1!CB32</f>
        <v>20216.29</v>
      </c>
      <c r="S43" s="58">
        <f>Лист1!M139</f>
        <v>14787.619999999999</v>
      </c>
      <c r="T43" s="58">
        <f>Лист1!CH32</f>
        <v>11349.75</v>
      </c>
      <c r="U43" s="58">
        <f>Лист1!CN32</f>
        <v>2250.74</v>
      </c>
      <c r="V43" s="58">
        <f>Лист1!CT32</f>
        <v>5609.91</v>
      </c>
      <c r="W43" s="58">
        <f>Лист1!CZ32</f>
        <v>89504.5</v>
      </c>
      <c r="X43" s="59">
        <f t="shared" si="0"/>
        <v>288602.97</v>
      </c>
      <c r="Y43" s="60">
        <f>IF(Паспорт!P44&gt;0,Паспорт!P44,Y42)</f>
        <v>34.366</v>
      </c>
      <c r="Z43" s="28"/>
      <c r="AA43" s="35"/>
    </row>
    <row r="44" spans="2:27" ht="12.75" customHeight="1">
      <c r="B44" s="20">
        <v>30</v>
      </c>
      <c r="C44" s="70">
        <f>Лист1!B33</f>
        <v>0</v>
      </c>
      <c r="D44" s="58">
        <f>Лист1!H33</f>
        <v>15820.89</v>
      </c>
      <c r="E44" s="58">
        <f>Лист1!N33</f>
        <v>11625.93</v>
      </c>
      <c r="F44" s="58">
        <f>Лист1!T33</f>
        <v>19493.41</v>
      </c>
      <c r="G44" s="58">
        <f>Лист1!Z33</f>
        <v>8628.21</v>
      </c>
      <c r="H44" s="58">
        <f>Лист1!AF33</f>
        <v>4856.92</v>
      </c>
      <c r="I44" s="58">
        <f>Лист1!AL33</f>
        <v>14520.5</v>
      </c>
      <c r="J44" s="58">
        <f>Лист1!AR33</f>
        <v>10477.98</v>
      </c>
      <c r="K44" s="58">
        <f>Лист1!AX33</f>
        <v>2317.22</v>
      </c>
      <c r="L44" s="58">
        <f>Лист1!Y69</f>
        <v>19862.33</v>
      </c>
      <c r="M44" s="58">
        <f>Лист1!BD33</f>
        <v>4005.66</v>
      </c>
      <c r="N44" s="58">
        <f>Лист1!M105</f>
        <v>3269.29</v>
      </c>
      <c r="O44" s="58">
        <f>Лист1!BJ33</f>
        <v>10852.69</v>
      </c>
      <c r="P44" s="58">
        <f>Лист1!BP33</f>
        <v>23892.36</v>
      </c>
      <c r="Q44" s="58">
        <f>Лист1!BV33</f>
        <v>51.82</v>
      </c>
      <c r="R44" s="58">
        <f>Лист1!CB33</f>
        <v>22171.61</v>
      </c>
      <c r="S44" s="58">
        <f>Лист1!M140</f>
        <v>13863.89</v>
      </c>
      <c r="T44" s="58">
        <f>Лист1!CH33</f>
        <v>10879.08</v>
      </c>
      <c r="U44" s="58">
        <f>Лист1!CN33</f>
        <v>2180.38</v>
      </c>
      <c r="V44" s="58">
        <f>Лист1!CT33</f>
        <v>6362.95</v>
      </c>
      <c r="W44" s="58">
        <f>Лист1!CZ33</f>
        <v>89728.92</v>
      </c>
      <c r="X44" s="59">
        <f t="shared" si="0"/>
        <v>294862.04000000004</v>
      </c>
      <c r="Y44" s="60">
        <f>IF(Паспорт!P45&gt;0,Паспорт!P45,Y43)</f>
        <v>34.366</v>
      </c>
      <c r="Z44" s="28"/>
      <c r="AA44" s="35"/>
    </row>
    <row r="45" spans="2:27" ht="12.75" customHeight="1">
      <c r="B45" s="20">
        <v>31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9">
        <f t="shared" si="0"/>
        <v>0</v>
      </c>
      <c r="Y45" s="60"/>
      <c r="Z45" s="34"/>
      <c r="AA45" s="35"/>
    </row>
    <row r="46" spans="2:28" ht="47.25" customHeight="1">
      <c r="B46" s="20" t="s">
        <v>66</v>
      </c>
      <c r="C46" s="61">
        <f aca="true" t="shared" si="1" ref="C46:W46">SUM(C15:C45)</f>
        <v>342794.6</v>
      </c>
      <c r="D46" s="61">
        <f t="shared" si="1"/>
        <v>655082.18</v>
      </c>
      <c r="E46" s="61">
        <f t="shared" si="1"/>
        <v>506005.45000000007</v>
      </c>
      <c r="F46" s="61">
        <f t="shared" si="1"/>
        <v>818983.71</v>
      </c>
      <c r="G46" s="61">
        <f t="shared" si="1"/>
        <v>390631.6400000001</v>
      </c>
      <c r="H46" s="61">
        <f t="shared" si="1"/>
        <v>185933.82000000007</v>
      </c>
      <c r="I46" s="61">
        <f t="shared" si="1"/>
        <v>701182.5199999999</v>
      </c>
      <c r="J46" s="61">
        <f t="shared" si="1"/>
        <v>446350.87000000005</v>
      </c>
      <c r="K46" s="61">
        <f t="shared" si="1"/>
        <v>91384.95</v>
      </c>
      <c r="L46" s="61">
        <f t="shared" si="1"/>
        <v>1804066.5899999999</v>
      </c>
      <c r="M46" s="61">
        <f t="shared" si="1"/>
        <v>167357.68999999997</v>
      </c>
      <c r="N46" s="61">
        <f t="shared" si="1"/>
        <v>144967.34000000003</v>
      </c>
      <c r="O46" s="61">
        <f t="shared" si="1"/>
        <v>506344.26</v>
      </c>
      <c r="P46" s="61">
        <f t="shared" si="1"/>
        <v>997049.4500000001</v>
      </c>
      <c r="Q46" s="61">
        <f t="shared" si="1"/>
        <v>2047.9</v>
      </c>
      <c r="R46" s="61">
        <f t="shared" si="1"/>
        <v>668975.23</v>
      </c>
      <c r="S46" s="61">
        <f t="shared" si="1"/>
        <v>621269.2199999999</v>
      </c>
      <c r="T46" s="61">
        <f t="shared" si="1"/>
        <v>452434.65</v>
      </c>
      <c r="U46" s="61">
        <f t="shared" si="1"/>
        <v>97703.07</v>
      </c>
      <c r="V46" s="61">
        <f>SUM(V15:V45)</f>
        <v>242659.70999999996</v>
      </c>
      <c r="W46" s="61">
        <f t="shared" si="1"/>
        <v>3655404.7400000007</v>
      </c>
      <c r="X46" s="62">
        <f>SUM(X15:X45)</f>
        <v>13498629.59</v>
      </c>
      <c r="Y46" s="63">
        <f>SUMPRODUCT(Y15:Y45,X15:X45)/SUM(X15:X45)</f>
        <v>34.601405121136814</v>
      </c>
      <c r="Z46" s="33"/>
      <c r="AA46" s="100"/>
      <c r="AB46" s="100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30"/>
      <c r="AA48"/>
    </row>
    <row r="49" spans="3:4" ht="12.75">
      <c r="C49" s="1"/>
      <c r="D49" s="1"/>
    </row>
    <row r="50" spans="2:26" ht="15">
      <c r="B50" s="37"/>
      <c r="C50" s="13" t="s">
        <v>62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70</v>
      </c>
      <c r="Q50" s="13"/>
      <c r="R50" s="13"/>
      <c r="S50" s="13"/>
      <c r="T50" s="65"/>
      <c r="U50" s="66"/>
      <c r="V50" s="66"/>
      <c r="W50" s="94"/>
      <c r="X50" s="95"/>
      <c r="Y50" s="67"/>
      <c r="Z50" s="31"/>
    </row>
    <row r="51" spans="3:26" ht="12.75">
      <c r="C51" s="1"/>
      <c r="D51" s="1" t="s">
        <v>63</v>
      </c>
      <c r="O51" s="2"/>
      <c r="P51" s="64" t="s">
        <v>30</v>
      </c>
      <c r="Q51" s="64"/>
      <c r="R51" s="1"/>
      <c r="S51" s="1"/>
      <c r="T51" s="1"/>
      <c r="U51" s="1" t="s">
        <v>0</v>
      </c>
      <c r="V51" s="1"/>
      <c r="W51" s="1"/>
      <c r="X51" s="68" t="s">
        <v>17</v>
      </c>
      <c r="Y51" s="1"/>
      <c r="Z51" s="2"/>
    </row>
    <row r="52" spans="3:26" ht="18" customHeight="1">
      <c r="C52" s="13" t="s">
        <v>61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71</v>
      </c>
      <c r="Q52" s="13"/>
      <c r="R52" s="13"/>
      <c r="S52" s="13"/>
      <c r="T52" s="13"/>
      <c r="U52" s="13"/>
      <c r="V52" s="13"/>
      <c r="W52" s="13"/>
      <c r="X52" s="67"/>
      <c r="Y52" s="13"/>
      <c r="Z52" s="32"/>
    </row>
    <row r="53" spans="3:26" ht="12.75">
      <c r="C53" s="1"/>
      <c r="D53" s="1" t="s">
        <v>64</v>
      </c>
      <c r="O53" s="2"/>
      <c r="P53" s="2" t="s">
        <v>30</v>
      </c>
      <c r="Q53" s="2"/>
      <c r="R53" s="1"/>
      <c r="S53" s="1"/>
      <c r="T53" s="1"/>
      <c r="U53" s="1" t="s">
        <v>0</v>
      </c>
      <c r="V53" s="1"/>
      <c r="W53" s="1"/>
      <c r="X53" s="68" t="s">
        <v>17</v>
      </c>
      <c r="Y53" s="1"/>
      <c r="Z53" s="2"/>
    </row>
  </sheetData>
  <sheetProtection/>
  <mergeCells count="34">
    <mergeCell ref="AA15:AB22"/>
    <mergeCell ref="T12:T14"/>
    <mergeCell ref="U12:U14"/>
    <mergeCell ref="J12:J14"/>
    <mergeCell ref="B11:B14"/>
    <mergeCell ref="K12:K14"/>
    <mergeCell ref="D12:D14"/>
    <mergeCell ref="Y11:Y14"/>
    <mergeCell ref="AA46:AB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C5:Y5"/>
    <mergeCell ref="B6:Y6"/>
    <mergeCell ref="B7:Y7"/>
    <mergeCell ref="B8:Y8"/>
    <mergeCell ref="B9:Y9"/>
    <mergeCell ref="I12:I14"/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1"/>
  <sheetViews>
    <sheetView zoomScalePageLayoutView="0" workbookViewId="0" topLeftCell="AW1">
      <selection activeCell="BF36" sqref="BF36"/>
    </sheetView>
  </sheetViews>
  <sheetFormatPr defaultColWidth="9.00390625" defaultRowHeight="12.75"/>
  <sheetData>
    <row r="1" spans="1:108" ht="12.75">
      <c r="A1" s="106" t="s">
        <v>180</v>
      </c>
      <c r="B1" s="106"/>
      <c r="C1" s="106"/>
      <c r="D1" s="106"/>
      <c r="E1" s="106"/>
      <c r="F1" s="106"/>
      <c r="G1" s="106" t="s">
        <v>181</v>
      </c>
      <c r="H1" s="106"/>
      <c r="I1" s="106"/>
      <c r="J1" s="106"/>
      <c r="K1" s="106"/>
      <c r="L1" s="106"/>
      <c r="M1" s="106" t="s">
        <v>182</v>
      </c>
      <c r="N1" s="106"/>
      <c r="O1" s="106"/>
      <c r="P1" s="106"/>
      <c r="Q1" s="106"/>
      <c r="R1" s="106"/>
      <c r="S1" s="106" t="s">
        <v>183</v>
      </c>
      <c r="T1" s="106"/>
      <c r="U1" s="106"/>
      <c r="V1" s="106"/>
      <c r="W1" s="106"/>
      <c r="Y1" s="106" t="s">
        <v>184</v>
      </c>
      <c r="Z1" s="106"/>
      <c r="AA1" s="106"/>
      <c r="AB1" s="106"/>
      <c r="AC1" s="106"/>
      <c r="AD1" s="106"/>
      <c r="AE1" s="106" t="s">
        <v>185</v>
      </c>
      <c r="AF1" s="106"/>
      <c r="AG1" s="106"/>
      <c r="AH1" s="106"/>
      <c r="AI1" s="106"/>
      <c r="AJ1" s="106"/>
      <c r="AK1" s="106" t="s">
        <v>186</v>
      </c>
      <c r="AL1" s="106"/>
      <c r="AM1" s="106"/>
      <c r="AN1" s="106"/>
      <c r="AO1" s="106"/>
      <c r="AP1" s="106"/>
      <c r="AQ1" s="106" t="s">
        <v>191</v>
      </c>
      <c r="AR1" s="106"/>
      <c r="AS1" s="106"/>
      <c r="AT1" s="106"/>
      <c r="AU1" s="106"/>
      <c r="AV1" s="106"/>
      <c r="AW1" s="106" t="s">
        <v>192</v>
      </c>
      <c r="AX1" s="106"/>
      <c r="AY1" s="106"/>
      <c r="AZ1" s="106"/>
      <c r="BA1" s="106"/>
      <c r="BB1" s="106"/>
      <c r="BC1" s="106" t="s">
        <v>193</v>
      </c>
      <c r="BD1" s="106"/>
      <c r="BE1" s="106"/>
      <c r="BF1" s="106"/>
      <c r="BG1" s="106"/>
      <c r="BH1" s="106"/>
      <c r="BI1" s="106" t="s">
        <v>194</v>
      </c>
      <c r="BJ1" s="106"/>
      <c r="BK1" s="106"/>
      <c r="BL1" s="106"/>
      <c r="BM1" s="106"/>
      <c r="BN1" s="106"/>
      <c r="BO1" s="106" t="s">
        <v>195</v>
      </c>
      <c r="BP1" s="106"/>
      <c r="BQ1" s="106"/>
      <c r="BR1" s="106"/>
      <c r="BS1" s="106"/>
      <c r="BT1" s="106"/>
      <c r="BU1" s="106" t="s">
        <v>196</v>
      </c>
      <c r="BV1" s="106"/>
      <c r="BW1" s="106"/>
      <c r="BX1" s="106"/>
      <c r="BY1" s="106"/>
      <c r="BZ1" s="106"/>
      <c r="CA1" s="106" t="s">
        <v>197</v>
      </c>
      <c r="CB1" s="106"/>
      <c r="CC1" s="106"/>
      <c r="CD1" s="106"/>
      <c r="CE1" s="106"/>
      <c r="CF1" s="106"/>
      <c r="CG1" s="106" t="s">
        <v>198</v>
      </c>
      <c r="CH1" s="106"/>
      <c r="CI1" s="106"/>
      <c r="CJ1" s="106"/>
      <c r="CK1" s="106"/>
      <c r="CL1" s="106"/>
      <c r="CM1" s="106" t="s">
        <v>222</v>
      </c>
      <c r="CN1" s="106"/>
      <c r="CO1" s="106"/>
      <c r="CP1" s="106"/>
      <c r="CQ1" s="106"/>
      <c r="CR1" s="106"/>
      <c r="CS1" s="106" t="s">
        <v>223</v>
      </c>
      <c r="CT1" s="106"/>
      <c r="CU1" s="106"/>
      <c r="CV1" s="106"/>
      <c r="CW1" s="106"/>
      <c r="CX1" s="106"/>
      <c r="CY1" s="106" t="s">
        <v>224</v>
      </c>
      <c r="CZ1" s="106"/>
      <c r="DA1" s="106"/>
      <c r="DB1" s="106"/>
      <c r="DC1" s="106"/>
      <c r="DD1" s="106"/>
    </row>
    <row r="2" spans="1:103" ht="12.75">
      <c r="A2" t="s">
        <v>91</v>
      </c>
      <c r="G2" t="s">
        <v>92</v>
      </c>
      <c r="M2" t="s">
        <v>93</v>
      </c>
      <c r="S2" t="s">
        <v>94</v>
      </c>
      <c r="Y2" t="s">
        <v>98</v>
      </c>
      <c r="AE2" t="s">
        <v>102</v>
      </c>
      <c r="AK2" t="s">
        <v>106</v>
      </c>
      <c r="AQ2" t="s">
        <v>110</v>
      </c>
      <c r="AW2" t="s">
        <v>115</v>
      </c>
      <c r="BC2" t="s">
        <v>129</v>
      </c>
      <c r="BI2" t="s">
        <v>139</v>
      </c>
      <c r="BO2" t="s">
        <v>143</v>
      </c>
      <c r="BU2" t="s">
        <v>144</v>
      </c>
      <c r="CA2" t="s">
        <v>148</v>
      </c>
      <c r="CG2" t="s">
        <v>152</v>
      </c>
      <c r="CM2" t="s">
        <v>156</v>
      </c>
      <c r="CS2" t="s">
        <v>160</v>
      </c>
      <c r="CY2" t="s">
        <v>75</v>
      </c>
    </row>
    <row r="3" spans="1:108" ht="12.75">
      <c r="A3" t="s">
        <v>76</v>
      </c>
      <c r="B3" t="s">
        <v>77</v>
      </c>
      <c r="C3" t="s">
        <v>78</v>
      </c>
      <c r="D3" t="s">
        <v>79</v>
      </c>
      <c r="E3" t="s">
        <v>80</v>
      </c>
      <c r="F3" t="s">
        <v>81</v>
      </c>
      <c r="G3" t="s">
        <v>76</v>
      </c>
      <c r="H3" t="s">
        <v>77</v>
      </c>
      <c r="I3" t="s">
        <v>78</v>
      </c>
      <c r="J3" t="s">
        <v>79</v>
      </c>
      <c r="K3" t="s">
        <v>80</v>
      </c>
      <c r="L3" t="s">
        <v>81</v>
      </c>
      <c r="M3" t="s">
        <v>76</v>
      </c>
      <c r="N3" t="s">
        <v>77</v>
      </c>
      <c r="O3" t="s">
        <v>78</v>
      </c>
      <c r="P3" t="s">
        <v>79</v>
      </c>
      <c r="Q3" t="s">
        <v>80</v>
      </c>
      <c r="R3" t="s">
        <v>81</v>
      </c>
      <c r="S3" t="s">
        <v>76</v>
      </c>
      <c r="T3" t="s">
        <v>77</v>
      </c>
      <c r="U3" t="s">
        <v>78</v>
      </c>
      <c r="V3" t="s">
        <v>79</v>
      </c>
      <c r="W3" t="s">
        <v>80</v>
      </c>
      <c r="X3" t="s">
        <v>81</v>
      </c>
      <c r="Y3" t="s">
        <v>76</v>
      </c>
      <c r="Z3" t="s">
        <v>77</v>
      </c>
      <c r="AA3" t="s">
        <v>78</v>
      </c>
      <c r="AB3" t="s">
        <v>79</v>
      </c>
      <c r="AC3" t="s">
        <v>80</v>
      </c>
      <c r="AD3" t="s">
        <v>81</v>
      </c>
      <c r="AE3" t="s">
        <v>76</v>
      </c>
      <c r="AF3" t="s">
        <v>77</v>
      </c>
      <c r="AG3" t="s">
        <v>78</v>
      </c>
      <c r="AH3" t="s">
        <v>79</v>
      </c>
      <c r="AI3" t="s">
        <v>80</v>
      </c>
      <c r="AJ3" t="s">
        <v>81</v>
      </c>
      <c r="AK3" t="s">
        <v>76</v>
      </c>
      <c r="AL3" t="s">
        <v>77</v>
      </c>
      <c r="AM3" t="s">
        <v>78</v>
      </c>
      <c r="AN3" t="s">
        <v>79</v>
      </c>
      <c r="AO3" t="s">
        <v>80</v>
      </c>
      <c r="AP3" t="s">
        <v>81</v>
      </c>
      <c r="AQ3" t="s">
        <v>76</v>
      </c>
      <c r="AR3" t="s">
        <v>77</v>
      </c>
      <c r="AS3" t="s">
        <v>78</v>
      </c>
      <c r="AT3" t="s">
        <v>79</v>
      </c>
      <c r="AU3" t="s">
        <v>80</v>
      </c>
      <c r="AV3" t="s">
        <v>81</v>
      </c>
      <c r="AW3" t="s">
        <v>76</v>
      </c>
      <c r="AX3" t="s">
        <v>77</v>
      </c>
      <c r="AY3" t="s">
        <v>78</v>
      </c>
      <c r="AZ3" t="s">
        <v>79</v>
      </c>
      <c r="BA3" t="s">
        <v>80</v>
      </c>
      <c r="BB3" t="s">
        <v>81</v>
      </c>
      <c r="BC3" t="s">
        <v>76</v>
      </c>
      <c r="BD3" t="s">
        <v>77</v>
      </c>
      <c r="BE3" t="s">
        <v>78</v>
      </c>
      <c r="BF3" t="s">
        <v>79</v>
      </c>
      <c r="BG3" t="s">
        <v>80</v>
      </c>
      <c r="BH3" t="s">
        <v>81</v>
      </c>
      <c r="BI3" t="s">
        <v>76</v>
      </c>
      <c r="BJ3" t="s">
        <v>77</v>
      </c>
      <c r="BK3" t="s">
        <v>78</v>
      </c>
      <c r="BL3" t="s">
        <v>79</v>
      </c>
      <c r="BM3" t="s">
        <v>80</v>
      </c>
      <c r="BN3" t="s">
        <v>81</v>
      </c>
      <c r="BO3" t="s">
        <v>76</v>
      </c>
      <c r="BP3" t="s">
        <v>77</v>
      </c>
      <c r="BQ3" t="s">
        <v>78</v>
      </c>
      <c r="BR3" t="s">
        <v>79</v>
      </c>
      <c r="BS3" t="s">
        <v>80</v>
      </c>
      <c r="BT3" t="s">
        <v>81</v>
      </c>
      <c r="BU3" t="s">
        <v>76</v>
      </c>
      <c r="BV3" t="s">
        <v>77</v>
      </c>
      <c r="BW3" t="s">
        <v>78</v>
      </c>
      <c r="BX3" t="s">
        <v>79</v>
      </c>
      <c r="BY3" t="s">
        <v>80</v>
      </c>
      <c r="BZ3" t="s">
        <v>81</v>
      </c>
      <c r="CA3" t="s">
        <v>76</v>
      </c>
      <c r="CB3" t="s">
        <v>77</v>
      </c>
      <c r="CC3" t="s">
        <v>78</v>
      </c>
      <c r="CD3" t="s">
        <v>79</v>
      </c>
      <c r="CE3" t="s">
        <v>80</v>
      </c>
      <c r="CF3" t="s">
        <v>81</v>
      </c>
      <c r="CG3" t="s">
        <v>76</v>
      </c>
      <c r="CH3" t="s">
        <v>77</v>
      </c>
      <c r="CI3" t="s">
        <v>78</v>
      </c>
      <c r="CJ3" t="s">
        <v>79</v>
      </c>
      <c r="CK3" t="s">
        <v>80</v>
      </c>
      <c r="CL3" t="s">
        <v>81</v>
      </c>
      <c r="CM3" t="s">
        <v>76</v>
      </c>
      <c r="CN3" t="s">
        <v>77</v>
      </c>
      <c r="CO3" t="s">
        <v>78</v>
      </c>
      <c r="CP3" t="s">
        <v>79</v>
      </c>
      <c r="CQ3" t="s">
        <v>80</v>
      </c>
      <c r="CR3" t="s">
        <v>81</v>
      </c>
      <c r="CS3" t="s">
        <v>76</v>
      </c>
      <c r="CT3" t="s">
        <v>77</v>
      </c>
      <c r="CU3" t="s">
        <v>78</v>
      </c>
      <c r="CV3" t="s">
        <v>79</v>
      </c>
      <c r="CW3" t="s">
        <v>80</v>
      </c>
      <c r="CX3" t="s">
        <v>81</v>
      </c>
      <c r="CY3" t="s">
        <v>76</v>
      </c>
      <c r="CZ3" t="s">
        <v>77</v>
      </c>
      <c r="DA3" t="s">
        <v>78</v>
      </c>
      <c r="DB3" t="s">
        <v>79</v>
      </c>
      <c r="DC3" t="s">
        <v>80</v>
      </c>
      <c r="DD3" t="s">
        <v>81</v>
      </c>
    </row>
    <row r="4" spans="1:108" ht="12.75">
      <c r="A4">
        <v>1</v>
      </c>
      <c r="B4">
        <v>308486.56</v>
      </c>
      <c r="C4">
        <v>83.165</v>
      </c>
      <c r="D4">
        <v>3.44</v>
      </c>
      <c r="E4">
        <v>-10.54</v>
      </c>
      <c r="F4" t="s">
        <v>82</v>
      </c>
      <c r="G4">
        <v>1</v>
      </c>
      <c r="H4">
        <v>41069.99</v>
      </c>
      <c r="I4">
        <v>180.901</v>
      </c>
      <c r="J4">
        <v>44.3</v>
      </c>
      <c r="K4">
        <v>23.94</v>
      </c>
      <c r="L4" t="s">
        <v>82</v>
      </c>
      <c r="M4">
        <v>1</v>
      </c>
      <c r="N4">
        <v>32176.3</v>
      </c>
      <c r="O4">
        <v>184.209</v>
      </c>
      <c r="P4">
        <v>44.37</v>
      </c>
      <c r="Q4">
        <v>22.62</v>
      </c>
      <c r="R4" t="s">
        <v>82</v>
      </c>
      <c r="S4">
        <v>1</v>
      </c>
      <c r="T4">
        <v>43843.39</v>
      </c>
      <c r="U4">
        <v>386.624</v>
      </c>
      <c r="V4">
        <v>44.25</v>
      </c>
      <c r="W4">
        <v>24.76</v>
      </c>
      <c r="X4" t="s">
        <v>82</v>
      </c>
      <c r="Y4">
        <v>1</v>
      </c>
      <c r="Z4">
        <v>24593.88</v>
      </c>
      <c r="AA4">
        <v>902.182</v>
      </c>
      <c r="AB4">
        <v>44.73</v>
      </c>
      <c r="AC4">
        <v>12.18</v>
      </c>
      <c r="AD4" t="s">
        <v>82</v>
      </c>
      <c r="AE4">
        <v>1</v>
      </c>
      <c r="AF4">
        <v>11573.63</v>
      </c>
      <c r="AG4">
        <v>741.544</v>
      </c>
      <c r="AH4">
        <v>3.04</v>
      </c>
      <c r="AI4">
        <v>8.41</v>
      </c>
      <c r="AJ4" t="s">
        <v>82</v>
      </c>
      <c r="AK4">
        <v>1</v>
      </c>
      <c r="AL4">
        <v>38338.76</v>
      </c>
      <c r="AM4">
        <v>136.223</v>
      </c>
      <c r="AN4">
        <v>44.7</v>
      </c>
      <c r="AO4">
        <v>22.64</v>
      </c>
      <c r="AP4" t="s">
        <v>82</v>
      </c>
      <c r="AQ4">
        <v>1</v>
      </c>
      <c r="AR4">
        <v>26423.81</v>
      </c>
      <c r="AS4">
        <v>167.07</v>
      </c>
      <c r="AT4">
        <v>44.47</v>
      </c>
      <c r="AU4">
        <v>19.1</v>
      </c>
      <c r="AV4" t="s">
        <v>84</v>
      </c>
      <c r="AW4">
        <v>1</v>
      </c>
      <c r="AX4">
        <v>5498.99</v>
      </c>
      <c r="AY4">
        <v>125.163</v>
      </c>
      <c r="AZ4">
        <v>44.56</v>
      </c>
      <c r="BA4">
        <v>19.97</v>
      </c>
      <c r="BB4" t="s">
        <v>82</v>
      </c>
      <c r="BC4">
        <v>1</v>
      </c>
      <c r="BD4">
        <v>11162.13</v>
      </c>
      <c r="BE4">
        <v>142.072</v>
      </c>
      <c r="BF4">
        <v>44.64</v>
      </c>
      <c r="BG4">
        <v>16.38</v>
      </c>
      <c r="BH4" t="s">
        <v>82</v>
      </c>
      <c r="BI4">
        <v>1</v>
      </c>
      <c r="BJ4">
        <v>31918.93</v>
      </c>
      <c r="BK4">
        <v>156.525</v>
      </c>
      <c r="BL4">
        <v>44.64</v>
      </c>
      <c r="BM4">
        <v>17.53</v>
      </c>
      <c r="BN4" t="s">
        <v>82</v>
      </c>
      <c r="BO4">
        <v>1</v>
      </c>
      <c r="BP4">
        <v>66912.63</v>
      </c>
      <c r="BQ4">
        <v>507.551</v>
      </c>
      <c r="BR4">
        <v>44.66</v>
      </c>
      <c r="BS4">
        <v>20.75</v>
      </c>
      <c r="BT4" t="s">
        <v>82</v>
      </c>
      <c r="BU4">
        <v>1</v>
      </c>
      <c r="BV4">
        <v>152.39</v>
      </c>
      <c r="BW4">
        <v>7.08</v>
      </c>
      <c r="BX4">
        <v>2.82</v>
      </c>
      <c r="BY4">
        <v>13.7</v>
      </c>
      <c r="BZ4" t="s">
        <v>84</v>
      </c>
      <c r="CA4">
        <v>1</v>
      </c>
      <c r="CB4">
        <v>35841.55</v>
      </c>
      <c r="CC4">
        <v>357.839</v>
      </c>
      <c r="CD4">
        <v>3.49</v>
      </c>
      <c r="CE4">
        <v>8.42</v>
      </c>
      <c r="CF4" t="s">
        <v>82</v>
      </c>
      <c r="CG4">
        <v>1</v>
      </c>
      <c r="CH4">
        <v>27021.96</v>
      </c>
      <c r="CI4">
        <v>985.046</v>
      </c>
      <c r="CJ4">
        <v>44.6</v>
      </c>
      <c r="CK4">
        <v>10.68</v>
      </c>
      <c r="CL4" t="s">
        <v>82</v>
      </c>
      <c r="CM4">
        <v>1</v>
      </c>
      <c r="CN4">
        <v>6129.73</v>
      </c>
      <c r="CO4">
        <v>1113.554</v>
      </c>
      <c r="CP4">
        <v>2.82</v>
      </c>
      <c r="CQ4">
        <v>12.43</v>
      </c>
      <c r="CR4" t="s">
        <v>82</v>
      </c>
      <c r="CS4">
        <v>1</v>
      </c>
      <c r="CT4">
        <v>13786.81</v>
      </c>
      <c r="CU4">
        <v>362.654</v>
      </c>
      <c r="CV4">
        <v>44.4</v>
      </c>
      <c r="CW4">
        <v>27.04</v>
      </c>
      <c r="CX4" t="s">
        <v>82</v>
      </c>
      <c r="CY4">
        <v>1</v>
      </c>
      <c r="CZ4">
        <v>258601.11</v>
      </c>
      <c r="DA4">
        <v>112.387</v>
      </c>
      <c r="DB4">
        <v>5.11</v>
      </c>
      <c r="DC4">
        <v>-1.5</v>
      </c>
      <c r="DD4" t="s">
        <v>82</v>
      </c>
    </row>
    <row r="5" spans="1:107" ht="12.75">
      <c r="A5">
        <v>2</v>
      </c>
      <c r="B5">
        <v>34308.04</v>
      </c>
      <c r="C5">
        <v>8.027</v>
      </c>
      <c r="D5">
        <v>3.33</v>
      </c>
      <c r="E5">
        <v>-0.03</v>
      </c>
      <c r="F5" t="s">
        <v>83</v>
      </c>
      <c r="G5">
        <v>2</v>
      </c>
      <c r="H5">
        <v>51816.25</v>
      </c>
      <c r="I5">
        <v>273.902</v>
      </c>
      <c r="J5">
        <v>44.03</v>
      </c>
      <c r="K5">
        <v>16.14</v>
      </c>
      <c r="M5">
        <v>2</v>
      </c>
      <c r="N5">
        <v>40075.24</v>
      </c>
      <c r="O5">
        <v>282.136</v>
      </c>
      <c r="P5">
        <v>44.1</v>
      </c>
      <c r="Q5">
        <v>21.29</v>
      </c>
      <c r="S5">
        <v>2</v>
      </c>
      <c r="T5">
        <v>51007.75</v>
      </c>
      <c r="U5">
        <v>524.251</v>
      </c>
      <c r="V5">
        <v>43.98</v>
      </c>
      <c r="W5">
        <v>20.02</v>
      </c>
      <c r="Y5">
        <v>2</v>
      </c>
      <c r="Z5">
        <v>26093.42</v>
      </c>
      <c r="AA5">
        <v>995.739</v>
      </c>
      <c r="AB5">
        <v>44.48</v>
      </c>
      <c r="AC5">
        <v>8.93</v>
      </c>
      <c r="AE5">
        <v>2</v>
      </c>
      <c r="AF5">
        <v>15358.15</v>
      </c>
      <c r="AG5">
        <v>1261.616</v>
      </c>
      <c r="AH5">
        <v>3.04</v>
      </c>
      <c r="AI5">
        <v>0.68</v>
      </c>
      <c r="AK5">
        <v>2</v>
      </c>
      <c r="AL5">
        <v>49457.75</v>
      </c>
      <c r="AM5">
        <v>221.905</v>
      </c>
      <c r="AN5">
        <v>44.44</v>
      </c>
      <c r="AO5">
        <v>21.67</v>
      </c>
      <c r="AQ5">
        <v>2</v>
      </c>
      <c r="AR5">
        <v>34074.08</v>
      </c>
      <c r="AS5">
        <v>210.683</v>
      </c>
      <c r="AT5">
        <v>44.22</v>
      </c>
      <c r="AU5">
        <v>18.4</v>
      </c>
      <c r="AV5" t="s">
        <v>83</v>
      </c>
      <c r="AW5">
        <v>2</v>
      </c>
      <c r="AX5">
        <v>6836.55</v>
      </c>
      <c r="AY5">
        <v>191.133</v>
      </c>
      <c r="AZ5">
        <v>44.32</v>
      </c>
      <c r="BA5">
        <v>19.77</v>
      </c>
      <c r="BC5">
        <v>2</v>
      </c>
      <c r="BD5">
        <v>13827.94</v>
      </c>
      <c r="BE5">
        <v>217.033</v>
      </c>
      <c r="BF5">
        <v>44.4</v>
      </c>
      <c r="BG5">
        <v>15.22</v>
      </c>
      <c r="BI5">
        <v>2</v>
      </c>
      <c r="BJ5">
        <v>39726.55</v>
      </c>
      <c r="BK5">
        <v>234.89</v>
      </c>
      <c r="BL5">
        <v>44.38</v>
      </c>
      <c r="BM5">
        <v>11.17</v>
      </c>
      <c r="BO5">
        <v>2</v>
      </c>
      <c r="BP5">
        <v>72276.32</v>
      </c>
      <c r="BQ5">
        <v>577.49</v>
      </c>
      <c r="BR5">
        <v>44.41</v>
      </c>
      <c r="BS5">
        <v>20.12</v>
      </c>
      <c r="BU5">
        <v>2</v>
      </c>
      <c r="BV5">
        <v>207.98</v>
      </c>
      <c r="BW5">
        <v>13.534</v>
      </c>
      <c r="BX5">
        <v>2.63</v>
      </c>
      <c r="BY5">
        <v>5.48</v>
      </c>
      <c r="BZ5" t="s">
        <v>83</v>
      </c>
      <c r="CA5">
        <v>2</v>
      </c>
      <c r="CB5">
        <v>39901</v>
      </c>
      <c r="CC5">
        <v>411.775</v>
      </c>
      <c r="CD5">
        <v>3.48</v>
      </c>
      <c r="CE5">
        <v>4.86</v>
      </c>
      <c r="CG5">
        <v>2</v>
      </c>
      <c r="CH5">
        <v>31320.25</v>
      </c>
      <c r="CI5">
        <v>1271.557</v>
      </c>
      <c r="CJ5">
        <v>44.36</v>
      </c>
      <c r="CK5">
        <v>7.56</v>
      </c>
      <c r="CM5">
        <v>2</v>
      </c>
      <c r="CN5">
        <v>7277</v>
      </c>
      <c r="CO5">
        <v>1543.955</v>
      </c>
      <c r="CP5">
        <v>2.78</v>
      </c>
      <c r="CQ5">
        <v>5.69</v>
      </c>
      <c r="CS5">
        <v>2</v>
      </c>
      <c r="CT5">
        <v>16151.95</v>
      </c>
      <c r="CU5">
        <v>485.906</v>
      </c>
      <c r="CV5">
        <v>44.15</v>
      </c>
      <c r="CW5">
        <v>23.13</v>
      </c>
      <c r="CY5">
        <v>2</v>
      </c>
      <c r="CZ5">
        <v>311311.59</v>
      </c>
      <c r="DA5">
        <v>154.286</v>
      </c>
      <c r="DB5">
        <v>5.12</v>
      </c>
      <c r="DC5">
        <v>-5.33</v>
      </c>
    </row>
    <row r="6" spans="1:107" ht="12.75">
      <c r="A6">
        <v>3</v>
      </c>
      <c r="B6">
        <v>0</v>
      </c>
      <c r="C6">
        <v>0</v>
      </c>
      <c r="D6">
        <v>3.31</v>
      </c>
      <c r="E6">
        <v>8.04</v>
      </c>
      <c r="G6">
        <v>3</v>
      </c>
      <c r="H6">
        <v>47784.68</v>
      </c>
      <c r="I6">
        <v>246.973</v>
      </c>
      <c r="J6">
        <v>43.55</v>
      </c>
      <c r="K6">
        <v>24.14</v>
      </c>
      <c r="M6">
        <v>3</v>
      </c>
      <c r="N6">
        <v>37025.5</v>
      </c>
      <c r="O6">
        <v>245.334</v>
      </c>
      <c r="P6">
        <v>43.61</v>
      </c>
      <c r="Q6">
        <v>22.18</v>
      </c>
      <c r="S6">
        <v>3</v>
      </c>
      <c r="T6">
        <v>46997.27</v>
      </c>
      <c r="U6">
        <v>445.055</v>
      </c>
      <c r="V6">
        <v>43.5</v>
      </c>
      <c r="W6">
        <v>23.02</v>
      </c>
      <c r="Y6">
        <v>3</v>
      </c>
      <c r="Z6">
        <v>26076.89</v>
      </c>
      <c r="AA6">
        <v>1017.733</v>
      </c>
      <c r="AB6">
        <v>43.98</v>
      </c>
      <c r="AC6">
        <v>10.23</v>
      </c>
      <c r="AE6">
        <v>3</v>
      </c>
      <c r="AF6">
        <v>13591.39</v>
      </c>
      <c r="AG6">
        <v>982.495</v>
      </c>
      <c r="AH6">
        <v>3.1</v>
      </c>
      <c r="AI6">
        <v>3.46</v>
      </c>
      <c r="AJ6" t="s">
        <v>83</v>
      </c>
      <c r="AK6">
        <v>3</v>
      </c>
      <c r="AL6">
        <v>43638.55</v>
      </c>
      <c r="AM6">
        <v>180.189</v>
      </c>
      <c r="AN6">
        <v>43.95</v>
      </c>
      <c r="AO6">
        <v>22.48</v>
      </c>
      <c r="AP6" t="s">
        <v>83</v>
      </c>
      <c r="AQ6">
        <v>3</v>
      </c>
      <c r="AR6">
        <v>31109.55</v>
      </c>
      <c r="AS6">
        <v>194.624</v>
      </c>
      <c r="AT6">
        <v>43.72</v>
      </c>
      <c r="AU6">
        <v>18.94</v>
      </c>
      <c r="AV6" t="s">
        <v>83</v>
      </c>
      <c r="AW6">
        <v>3</v>
      </c>
      <c r="AX6">
        <v>6296.48</v>
      </c>
      <c r="AY6">
        <v>164.749</v>
      </c>
      <c r="AZ6">
        <v>43.82</v>
      </c>
      <c r="BA6">
        <v>20.09</v>
      </c>
      <c r="BC6">
        <v>3</v>
      </c>
      <c r="BD6">
        <v>12921.28</v>
      </c>
      <c r="BE6">
        <v>192.32</v>
      </c>
      <c r="BF6">
        <v>43.9</v>
      </c>
      <c r="BG6">
        <v>14.87</v>
      </c>
      <c r="BI6">
        <v>3</v>
      </c>
      <c r="BJ6">
        <v>37231.15</v>
      </c>
      <c r="BK6">
        <v>212.045</v>
      </c>
      <c r="BL6">
        <v>43.89</v>
      </c>
      <c r="BM6">
        <v>13.84</v>
      </c>
      <c r="BO6">
        <v>3</v>
      </c>
      <c r="BP6">
        <v>68095.25</v>
      </c>
      <c r="BQ6">
        <v>522.433</v>
      </c>
      <c r="BR6">
        <v>43.91</v>
      </c>
      <c r="BS6">
        <v>20.58</v>
      </c>
      <c r="BU6">
        <v>3</v>
      </c>
      <c r="BV6">
        <v>166.3</v>
      </c>
      <c r="BW6">
        <v>8.501</v>
      </c>
      <c r="BX6">
        <v>2.64</v>
      </c>
      <c r="BY6">
        <v>9.89</v>
      </c>
      <c r="BZ6" t="s">
        <v>83</v>
      </c>
      <c r="CA6">
        <v>3</v>
      </c>
      <c r="CB6">
        <v>38742.89</v>
      </c>
      <c r="CC6">
        <v>389.332</v>
      </c>
      <c r="CD6">
        <v>3.5</v>
      </c>
      <c r="CE6">
        <v>4.86</v>
      </c>
      <c r="CG6">
        <v>3</v>
      </c>
      <c r="CH6">
        <v>29953.85</v>
      </c>
      <c r="CI6">
        <v>1183.998</v>
      </c>
      <c r="CJ6">
        <v>43.85</v>
      </c>
      <c r="CK6">
        <v>8.46</v>
      </c>
      <c r="CM6">
        <v>3</v>
      </c>
      <c r="CN6">
        <v>7070.28</v>
      </c>
      <c r="CO6">
        <v>1437.474</v>
      </c>
      <c r="CP6">
        <v>2.85</v>
      </c>
      <c r="CQ6">
        <v>8.16</v>
      </c>
      <c r="CS6">
        <v>3</v>
      </c>
      <c r="CT6">
        <v>14347.26</v>
      </c>
      <c r="CU6">
        <v>396.501</v>
      </c>
      <c r="CV6">
        <v>43.66</v>
      </c>
      <c r="CW6">
        <v>26.63</v>
      </c>
      <c r="CY6">
        <v>3</v>
      </c>
      <c r="CZ6">
        <v>292687.56</v>
      </c>
      <c r="DA6">
        <v>138.8</v>
      </c>
      <c r="DB6">
        <v>5.11</v>
      </c>
      <c r="DC6">
        <v>-5.49</v>
      </c>
    </row>
    <row r="7" spans="1:107" ht="12.75">
      <c r="A7">
        <v>4</v>
      </c>
      <c r="B7">
        <v>0</v>
      </c>
      <c r="C7">
        <v>0</v>
      </c>
      <c r="D7">
        <v>3.31</v>
      </c>
      <c r="E7">
        <v>9.79</v>
      </c>
      <c r="G7">
        <v>4</v>
      </c>
      <c r="H7">
        <v>41997.17</v>
      </c>
      <c r="I7">
        <v>190.497</v>
      </c>
      <c r="J7">
        <v>44.05</v>
      </c>
      <c r="K7">
        <v>24.95</v>
      </c>
      <c r="M7">
        <v>4</v>
      </c>
      <c r="N7">
        <v>33723.84</v>
      </c>
      <c r="O7">
        <v>202.141</v>
      </c>
      <c r="P7">
        <v>44.12</v>
      </c>
      <c r="Q7">
        <v>22.51</v>
      </c>
      <c r="S7">
        <v>4</v>
      </c>
      <c r="T7">
        <v>45904.2</v>
      </c>
      <c r="U7">
        <v>429.014</v>
      </c>
      <c r="V7">
        <v>44</v>
      </c>
      <c r="W7">
        <v>24.84</v>
      </c>
      <c r="Y7">
        <v>4</v>
      </c>
      <c r="Z7">
        <v>24442.53</v>
      </c>
      <c r="AA7">
        <v>882.055</v>
      </c>
      <c r="AB7">
        <v>44.5</v>
      </c>
      <c r="AC7">
        <v>10.31</v>
      </c>
      <c r="AE7">
        <v>4</v>
      </c>
      <c r="AF7">
        <v>11690.89</v>
      </c>
      <c r="AG7">
        <v>746.965</v>
      </c>
      <c r="AH7">
        <v>3.04</v>
      </c>
      <c r="AI7">
        <v>4.43</v>
      </c>
      <c r="AK7">
        <v>4</v>
      </c>
      <c r="AL7">
        <v>40271.1</v>
      </c>
      <c r="AM7">
        <v>152.036</v>
      </c>
      <c r="AN7">
        <v>44.46</v>
      </c>
      <c r="AO7">
        <v>22.67</v>
      </c>
      <c r="AQ7">
        <v>4</v>
      </c>
      <c r="AR7">
        <v>28879.46</v>
      </c>
      <c r="AS7">
        <v>138.854</v>
      </c>
      <c r="AT7">
        <v>44.24</v>
      </c>
      <c r="AU7">
        <v>17.8</v>
      </c>
      <c r="AV7" t="s">
        <v>83</v>
      </c>
      <c r="AW7">
        <v>4</v>
      </c>
      <c r="AX7">
        <v>5595.81</v>
      </c>
      <c r="AY7">
        <v>131.483</v>
      </c>
      <c r="AZ7">
        <v>44.33</v>
      </c>
      <c r="BA7">
        <v>22.67</v>
      </c>
      <c r="BC7">
        <v>4</v>
      </c>
      <c r="BD7">
        <v>11105.47</v>
      </c>
      <c r="BE7">
        <v>140.532</v>
      </c>
      <c r="BF7">
        <v>44.4</v>
      </c>
      <c r="BG7">
        <v>14.53</v>
      </c>
      <c r="BI7">
        <v>4</v>
      </c>
      <c r="BJ7">
        <v>32627.21</v>
      </c>
      <c r="BK7">
        <v>162.737</v>
      </c>
      <c r="BL7">
        <v>44.39</v>
      </c>
      <c r="BM7">
        <v>15.84</v>
      </c>
      <c r="BO7">
        <v>4</v>
      </c>
      <c r="BP7">
        <v>63971.69</v>
      </c>
      <c r="BQ7">
        <v>457.882</v>
      </c>
      <c r="BR7">
        <v>44.43</v>
      </c>
      <c r="BS7">
        <v>20.62</v>
      </c>
      <c r="BU7">
        <v>4</v>
      </c>
      <c r="BV7">
        <v>132.57</v>
      </c>
      <c r="BW7">
        <v>5.19</v>
      </c>
      <c r="BX7">
        <v>2.81</v>
      </c>
      <c r="BY7">
        <v>9.53</v>
      </c>
      <c r="CA7">
        <v>4</v>
      </c>
      <c r="CB7">
        <v>33585.59</v>
      </c>
      <c r="CC7">
        <v>294.57</v>
      </c>
      <c r="CD7">
        <v>3.5</v>
      </c>
      <c r="CE7">
        <v>5.28</v>
      </c>
      <c r="CG7">
        <v>4</v>
      </c>
      <c r="CH7">
        <v>27288.99</v>
      </c>
      <c r="CI7">
        <v>975.807</v>
      </c>
      <c r="CJ7">
        <v>44.37</v>
      </c>
      <c r="CK7">
        <v>8.79</v>
      </c>
      <c r="CM7">
        <v>4</v>
      </c>
      <c r="CN7">
        <v>6251.12</v>
      </c>
      <c r="CO7">
        <v>1149.116</v>
      </c>
      <c r="CP7">
        <v>2.82</v>
      </c>
      <c r="CQ7">
        <v>10.33</v>
      </c>
      <c r="CS7">
        <v>4</v>
      </c>
      <c r="CT7">
        <v>13603.55</v>
      </c>
      <c r="CU7">
        <v>346.774</v>
      </c>
      <c r="CV7">
        <v>44.15</v>
      </c>
      <c r="CW7">
        <v>23.62</v>
      </c>
      <c r="CY7">
        <v>4</v>
      </c>
      <c r="CZ7">
        <v>205131.11</v>
      </c>
      <c r="DA7">
        <v>67.231</v>
      </c>
      <c r="DB7">
        <v>5.2</v>
      </c>
      <c r="DC7">
        <v>-2.42</v>
      </c>
    </row>
    <row r="8" spans="1:108" ht="12.75">
      <c r="A8">
        <v>5</v>
      </c>
      <c r="B8">
        <v>0</v>
      </c>
      <c r="C8">
        <v>0</v>
      </c>
      <c r="D8">
        <v>3.38</v>
      </c>
      <c r="E8">
        <v>11.15</v>
      </c>
      <c r="G8">
        <v>5</v>
      </c>
      <c r="H8">
        <v>33932.77</v>
      </c>
      <c r="I8">
        <v>124.426</v>
      </c>
      <c r="J8">
        <v>43.87</v>
      </c>
      <c r="K8">
        <v>21.81</v>
      </c>
      <c r="L8" t="s">
        <v>82</v>
      </c>
      <c r="M8">
        <v>5</v>
      </c>
      <c r="N8">
        <v>27807.18</v>
      </c>
      <c r="O8">
        <v>140.158</v>
      </c>
      <c r="P8">
        <v>43.95</v>
      </c>
      <c r="Q8">
        <v>23.32</v>
      </c>
      <c r="R8" t="s">
        <v>82</v>
      </c>
      <c r="S8">
        <v>5</v>
      </c>
      <c r="T8">
        <v>39628.32</v>
      </c>
      <c r="U8">
        <v>304.834</v>
      </c>
      <c r="V8">
        <v>43.85</v>
      </c>
      <c r="W8">
        <v>11.35</v>
      </c>
      <c r="X8" t="s">
        <v>82</v>
      </c>
      <c r="Y8">
        <v>5</v>
      </c>
      <c r="Z8">
        <v>21751.43</v>
      </c>
      <c r="AA8">
        <v>727.721</v>
      </c>
      <c r="AB8">
        <v>44.32</v>
      </c>
      <c r="AC8">
        <v>12</v>
      </c>
      <c r="AD8" t="s">
        <v>84</v>
      </c>
      <c r="AE8">
        <v>5</v>
      </c>
      <c r="AF8">
        <v>9761.87</v>
      </c>
      <c r="AG8">
        <v>526.95</v>
      </c>
      <c r="AH8">
        <v>3.06</v>
      </c>
      <c r="AI8">
        <v>7.79</v>
      </c>
      <c r="AJ8" t="s">
        <v>82</v>
      </c>
      <c r="AK8">
        <v>5</v>
      </c>
      <c r="AL8">
        <v>35404.48</v>
      </c>
      <c r="AM8">
        <v>121.044</v>
      </c>
      <c r="AN8">
        <v>44.28</v>
      </c>
      <c r="AO8">
        <v>22.79</v>
      </c>
      <c r="AP8" t="s">
        <v>82</v>
      </c>
      <c r="AQ8">
        <v>5</v>
      </c>
      <c r="AR8">
        <v>24135.02</v>
      </c>
      <c r="AS8">
        <v>96.503</v>
      </c>
      <c r="AT8">
        <v>44.06</v>
      </c>
      <c r="AU8">
        <v>18.61</v>
      </c>
      <c r="AV8" t="s">
        <v>82</v>
      </c>
      <c r="AW8">
        <v>5</v>
      </c>
      <c r="AX8">
        <v>4705.92</v>
      </c>
      <c r="AY8">
        <v>94.469</v>
      </c>
      <c r="AZ8">
        <v>44.14</v>
      </c>
      <c r="BA8">
        <v>22.6</v>
      </c>
      <c r="BB8" t="s">
        <v>82</v>
      </c>
      <c r="BC8">
        <v>5</v>
      </c>
      <c r="BD8">
        <v>9136.6</v>
      </c>
      <c r="BE8">
        <v>96.618</v>
      </c>
      <c r="BF8">
        <v>44.21</v>
      </c>
      <c r="BG8">
        <v>16.64</v>
      </c>
      <c r="BH8" t="s">
        <v>82</v>
      </c>
      <c r="BI8">
        <v>5</v>
      </c>
      <c r="BJ8">
        <v>26615.13</v>
      </c>
      <c r="BK8">
        <v>110.636</v>
      </c>
      <c r="BL8">
        <v>44.21</v>
      </c>
      <c r="BM8">
        <v>18.47</v>
      </c>
      <c r="BN8" t="s">
        <v>82</v>
      </c>
      <c r="BO8">
        <v>5</v>
      </c>
      <c r="BP8">
        <v>51933.97</v>
      </c>
      <c r="BQ8">
        <v>306.789</v>
      </c>
      <c r="BR8">
        <v>44.26</v>
      </c>
      <c r="BS8">
        <v>20.63</v>
      </c>
      <c r="BT8" t="s">
        <v>82</v>
      </c>
      <c r="BU8">
        <v>5</v>
      </c>
      <c r="BV8">
        <v>123.23</v>
      </c>
      <c r="BW8">
        <v>5.361</v>
      </c>
      <c r="BX8">
        <v>2.76</v>
      </c>
      <c r="BY8">
        <v>13.4</v>
      </c>
      <c r="BZ8" t="s">
        <v>84</v>
      </c>
      <c r="CA8">
        <v>5</v>
      </c>
      <c r="CB8">
        <v>31974.74</v>
      </c>
      <c r="CC8">
        <v>265.523</v>
      </c>
      <c r="CD8">
        <v>3.51</v>
      </c>
      <c r="CE8">
        <v>5.83</v>
      </c>
      <c r="CF8" t="s">
        <v>82</v>
      </c>
      <c r="CG8">
        <v>5</v>
      </c>
      <c r="CH8">
        <v>24342.88</v>
      </c>
      <c r="CI8">
        <v>787.88</v>
      </c>
      <c r="CJ8">
        <v>44.2</v>
      </c>
      <c r="CK8">
        <v>9.89</v>
      </c>
      <c r="CL8" t="s">
        <v>82</v>
      </c>
      <c r="CM8">
        <v>5</v>
      </c>
      <c r="CN8">
        <v>5242.33</v>
      </c>
      <c r="CO8">
        <v>825.527</v>
      </c>
      <c r="CP8">
        <v>2.8</v>
      </c>
      <c r="CQ8">
        <v>13.31</v>
      </c>
      <c r="CR8" t="s">
        <v>82</v>
      </c>
      <c r="CS8">
        <v>5</v>
      </c>
      <c r="CT8">
        <v>11894.63</v>
      </c>
      <c r="CU8">
        <v>264.357</v>
      </c>
      <c r="CV8">
        <v>43.96</v>
      </c>
      <c r="CW8">
        <v>22.78</v>
      </c>
      <c r="CX8" t="s">
        <v>82</v>
      </c>
      <c r="CY8">
        <v>5</v>
      </c>
      <c r="CZ8">
        <v>172961.69</v>
      </c>
      <c r="DA8">
        <v>48.542</v>
      </c>
      <c r="DB8">
        <v>5.17</v>
      </c>
      <c r="DC8">
        <v>0.19</v>
      </c>
      <c r="DD8" t="s">
        <v>84</v>
      </c>
    </row>
    <row r="9" spans="1:107" ht="12.75">
      <c r="A9">
        <v>6</v>
      </c>
      <c r="B9">
        <v>0</v>
      </c>
      <c r="C9">
        <v>0</v>
      </c>
      <c r="D9">
        <v>3.4</v>
      </c>
      <c r="E9">
        <v>12.4</v>
      </c>
      <c r="G9">
        <v>6</v>
      </c>
      <c r="H9">
        <v>29899.29</v>
      </c>
      <c r="I9">
        <v>98.69</v>
      </c>
      <c r="J9">
        <v>43.35</v>
      </c>
      <c r="K9">
        <v>20.62</v>
      </c>
      <c r="L9" t="s">
        <v>83</v>
      </c>
      <c r="M9">
        <v>6</v>
      </c>
      <c r="N9">
        <v>26109.32</v>
      </c>
      <c r="O9">
        <v>126.253</v>
      </c>
      <c r="P9">
        <v>43.42</v>
      </c>
      <c r="Q9">
        <v>23.15</v>
      </c>
      <c r="S9">
        <v>6</v>
      </c>
      <c r="T9">
        <v>37367.41</v>
      </c>
      <c r="U9">
        <v>269.451</v>
      </c>
      <c r="V9">
        <v>43.32</v>
      </c>
      <c r="W9">
        <v>9.93</v>
      </c>
      <c r="Y9">
        <v>6</v>
      </c>
      <c r="Z9">
        <v>19697.16</v>
      </c>
      <c r="AA9">
        <v>586.664</v>
      </c>
      <c r="AB9">
        <v>43.79</v>
      </c>
      <c r="AC9">
        <v>12.31</v>
      </c>
      <c r="AE9">
        <v>6</v>
      </c>
      <c r="AF9">
        <v>8128.9</v>
      </c>
      <c r="AG9">
        <v>373.094</v>
      </c>
      <c r="AH9">
        <v>3.01</v>
      </c>
      <c r="AI9">
        <v>8.22</v>
      </c>
      <c r="AK9">
        <v>6</v>
      </c>
      <c r="AL9">
        <v>32085.46</v>
      </c>
      <c r="AM9">
        <v>101.924</v>
      </c>
      <c r="AN9">
        <v>43.75</v>
      </c>
      <c r="AO9">
        <v>24.79</v>
      </c>
      <c r="AP9" t="s">
        <v>83</v>
      </c>
      <c r="AQ9">
        <v>6</v>
      </c>
      <c r="AR9">
        <v>21295.48</v>
      </c>
      <c r="AS9">
        <v>76.919</v>
      </c>
      <c r="AT9">
        <v>43.53</v>
      </c>
      <c r="AU9">
        <v>17.77</v>
      </c>
      <c r="AW9">
        <v>6</v>
      </c>
      <c r="AX9">
        <v>4167.77</v>
      </c>
      <c r="AY9">
        <v>75.312</v>
      </c>
      <c r="AZ9">
        <v>43.6</v>
      </c>
      <c r="BA9">
        <v>23.75</v>
      </c>
      <c r="BC9">
        <v>6</v>
      </c>
      <c r="BD9">
        <v>7841.3</v>
      </c>
      <c r="BE9">
        <v>72.173</v>
      </c>
      <c r="BF9">
        <v>43.68</v>
      </c>
      <c r="BG9">
        <v>17.69</v>
      </c>
      <c r="BI9">
        <v>6</v>
      </c>
      <c r="BJ9">
        <v>23379.41</v>
      </c>
      <c r="BK9">
        <v>87.085</v>
      </c>
      <c r="BL9">
        <v>43.68</v>
      </c>
      <c r="BM9">
        <v>19.58</v>
      </c>
      <c r="BO9">
        <v>6</v>
      </c>
      <c r="BP9">
        <v>47852.14</v>
      </c>
      <c r="BQ9">
        <v>270.776</v>
      </c>
      <c r="BR9">
        <v>43.73</v>
      </c>
      <c r="BS9">
        <v>21.11</v>
      </c>
      <c r="BT9" t="s">
        <v>83</v>
      </c>
      <c r="BU9">
        <v>6</v>
      </c>
      <c r="BV9">
        <v>97.73</v>
      </c>
      <c r="BW9">
        <v>3.399</v>
      </c>
      <c r="BX9">
        <v>2.8</v>
      </c>
      <c r="BY9">
        <v>13.32</v>
      </c>
      <c r="BZ9" t="s">
        <v>83</v>
      </c>
      <c r="CA9">
        <v>6</v>
      </c>
      <c r="CB9">
        <v>27013.59</v>
      </c>
      <c r="CC9">
        <v>203.851</v>
      </c>
      <c r="CD9">
        <v>3.52</v>
      </c>
      <c r="CE9">
        <v>7.79</v>
      </c>
      <c r="CF9" t="s">
        <v>83</v>
      </c>
      <c r="CG9">
        <v>6</v>
      </c>
      <c r="CH9">
        <v>21279.37</v>
      </c>
      <c r="CI9">
        <v>610.678</v>
      </c>
      <c r="CJ9">
        <v>43.66</v>
      </c>
      <c r="CK9">
        <v>10.4</v>
      </c>
      <c r="CM9">
        <v>6</v>
      </c>
      <c r="CN9">
        <v>4760.75</v>
      </c>
      <c r="CO9">
        <v>682.113</v>
      </c>
      <c r="CP9">
        <v>2.79</v>
      </c>
      <c r="CQ9">
        <v>13.61</v>
      </c>
      <c r="CS9">
        <v>6</v>
      </c>
      <c r="CT9">
        <v>10950.81</v>
      </c>
      <c r="CU9">
        <v>228.958</v>
      </c>
      <c r="CV9">
        <v>43.44</v>
      </c>
      <c r="CW9">
        <v>22.09</v>
      </c>
      <c r="CY9">
        <v>6</v>
      </c>
      <c r="CZ9">
        <v>156929.95</v>
      </c>
      <c r="DA9">
        <v>38.794</v>
      </c>
      <c r="DB9">
        <v>5.2</v>
      </c>
      <c r="DC9">
        <v>0.4</v>
      </c>
    </row>
    <row r="10" spans="1:108" ht="12.75">
      <c r="A10">
        <v>7</v>
      </c>
      <c r="B10">
        <v>0</v>
      </c>
      <c r="C10">
        <v>0</v>
      </c>
      <c r="D10">
        <v>3.43</v>
      </c>
      <c r="E10">
        <v>15.67</v>
      </c>
      <c r="F10" t="s">
        <v>82</v>
      </c>
      <c r="G10">
        <v>7</v>
      </c>
      <c r="H10">
        <v>24328.51</v>
      </c>
      <c r="I10">
        <v>65.117</v>
      </c>
      <c r="J10">
        <v>43.77</v>
      </c>
      <c r="K10">
        <v>22.96</v>
      </c>
      <c r="L10" t="s">
        <v>82</v>
      </c>
      <c r="M10">
        <v>7</v>
      </c>
      <c r="N10">
        <v>21000.6</v>
      </c>
      <c r="O10">
        <v>80.868</v>
      </c>
      <c r="P10">
        <v>43.85</v>
      </c>
      <c r="Q10">
        <v>23.68</v>
      </c>
      <c r="R10" t="s">
        <v>82</v>
      </c>
      <c r="S10">
        <v>7</v>
      </c>
      <c r="T10">
        <v>32588.07</v>
      </c>
      <c r="U10">
        <v>200.319</v>
      </c>
      <c r="V10">
        <v>43.76</v>
      </c>
      <c r="W10">
        <v>11.55</v>
      </c>
      <c r="X10" t="s">
        <v>82</v>
      </c>
      <c r="Y10">
        <v>7</v>
      </c>
      <c r="Z10">
        <v>16482.85</v>
      </c>
      <c r="AA10">
        <v>411.472</v>
      </c>
      <c r="AB10">
        <v>44.22</v>
      </c>
      <c r="AC10">
        <v>13.81</v>
      </c>
      <c r="AD10" t="s">
        <v>82</v>
      </c>
      <c r="AE10">
        <v>7</v>
      </c>
      <c r="AF10">
        <v>6681.08</v>
      </c>
      <c r="AG10">
        <v>263.895</v>
      </c>
      <c r="AH10">
        <v>2.91</v>
      </c>
      <c r="AI10">
        <v>9.64</v>
      </c>
      <c r="AJ10" t="s">
        <v>82</v>
      </c>
      <c r="AK10">
        <v>7</v>
      </c>
      <c r="AL10">
        <v>26397.9</v>
      </c>
      <c r="AM10">
        <v>66.283</v>
      </c>
      <c r="AN10">
        <v>44.19</v>
      </c>
      <c r="AO10">
        <v>25.9</v>
      </c>
      <c r="AP10" t="s">
        <v>84</v>
      </c>
      <c r="AQ10">
        <v>7</v>
      </c>
      <c r="AR10">
        <v>16874.37</v>
      </c>
      <c r="AS10">
        <v>47.905</v>
      </c>
      <c r="AT10">
        <v>43.96</v>
      </c>
      <c r="AU10">
        <v>19.94</v>
      </c>
      <c r="AV10" t="s">
        <v>82</v>
      </c>
      <c r="AW10">
        <v>7</v>
      </c>
      <c r="AX10">
        <v>3267.42</v>
      </c>
      <c r="AY10">
        <v>46.274</v>
      </c>
      <c r="AZ10">
        <v>44.02</v>
      </c>
      <c r="BA10">
        <v>22.94</v>
      </c>
      <c r="BB10" t="s">
        <v>82</v>
      </c>
      <c r="BC10">
        <v>7</v>
      </c>
      <c r="BD10">
        <v>6427.09</v>
      </c>
      <c r="BE10">
        <v>48.053</v>
      </c>
      <c r="BF10">
        <v>44.09</v>
      </c>
      <c r="BG10">
        <v>16.64</v>
      </c>
      <c r="BH10" t="s">
        <v>82</v>
      </c>
      <c r="BI10">
        <v>7</v>
      </c>
      <c r="BJ10">
        <v>19323.32</v>
      </c>
      <c r="BK10">
        <v>57.637</v>
      </c>
      <c r="BL10">
        <v>44.11</v>
      </c>
      <c r="BM10">
        <v>14.85</v>
      </c>
      <c r="BN10" t="s">
        <v>82</v>
      </c>
      <c r="BO10">
        <v>7</v>
      </c>
      <c r="BP10">
        <v>39533.34</v>
      </c>
      <c r="BQ10">
        <v>173.836</v>
      </c>
      <c r="BR10">
        <v>44.16</v>
      </c>
      <c r="BS10">
        <v>18.3</v>
      </c>
      <c r="BT10" t="s">
        <v>84</v>
      </c>
      <c r="BU10">
        <v>7</v>
      </c>
      <c r="BV10">
        <v>61.82</v>
      </c>
      <c r="BW10">
        <v>1.519</v>
      </c>
      <c r="BX10">
        <v>2.86</v>
      </c>
      <c r="BY10">
        <v>17.08</v>
      </c>
      <c r="BZ10" t="s">
        <v>84</v>
      </c>
      <c r="CA10">
        <v>7</v>
      </c>
      <c r="CB10">
        <v>24430.79</v>
      </c>
      <c r="CC10">
        <v>158.495</v>
      </c>
      <c r="CD10">
        <v>3.49</v>
      </c>
      <c r="CE10">
        <v>8.88</v>
      </c>
      <c r="CF10" t="s">
        <v>84</v>
      </c>
      <c r="CG10">
        <v>7</v>
      </c>
      <c r="CH10">
        <v>18102.67</v>
      </c>
      <c r="CI10">
        <v>448.974</v>
      </c>
      <c r="CJ10">
        <v>44.09</v>
      </c>
      <c r="CK10">
        <v>11.72</v>
      </c>
      <c r="CL10" t="s">
        <v>82</v>
      </c>
      <c r="CM10">
        <v>7</v>
      </c>
      <c r="CN10">
        <v>3583.27</v>
      </c>
      <c r="CO10">
        <v>385.477</v>
      </c>
      <c r="CP10">
        <v>2.79</v>
      </c>
      <c r="CQ10">
        <v>15.68</v>
      </c>
      <c r="CR10" t="s">
        <v>84</v>
      </c>
      <c r="CS10">
        <v>7</v>
      </c>
      <c r="CT10">
        <v>9464.01</v>
      </c>
      <c r="CU10">
        <v>164.446</v>
      </c>
      <c r="CV10">
        <v>43.86</v>
      </c>
      <c r="CW10">
        <v>15.07</v>
      </c>
      <c r="CX10" t="s">
        <v>82</v>
      </c>
      <c r="CY10">
        <v>7</v>
      </c>
      <c r="CZ10">
        <v>129949.95</v>
      </c>
      <c r="DA10" t="s">
        <v>164</v>
      </c>
      <c r="DB10" t="s">
        <v>165</v>
      </c>
      <c r="DC10" t="s">
        <v>166</v>
      </c>
      <c r="DD10" t="s">
        <v>81</v>
      </c>
    </row>
    <row r="11" spans="1:107" ht="12.75">
      <c r="A11">
        <v>8</v>
      </c>
      <c r="B11">
        <v>0</v>
      </c>
      <c r="C11">
        <v>0</v>
      </c>
      <c r="D11">
        <v>3.44</v>
      </c>
      <c r="E11">
        <v>16.76</v>
      </c>
      <c r="G11">
        <v>8</v>
      </c>
      <c r="H11">
        <v>15945.62</v>
      </c>
      <c r="I11">
        <v>28.973</v>
      </c>
      <c r="J11">
        <v>44.28</v>
      </c>
      <c r="K11">
        <v>24.35</v>
      </c>
      <c r="L11" t="s">
        <v>83</v>
      </c>
      <c r="M11">
        <v>8</v>
      </c>
      <c r="N11">
        <v>13867.36</v>
      </c>
      <c r="O11">
        <v>35.037</v>
      </c>
      <c r="P11">
        <v>44.37</v>
      </c>
      <c r="Q11">
        <v>15.35</v>
      </c>
      <c r="R11" t="s">
        <v>83</v>
      </c>
      <c r="S11">
        <v>8</v>
      </c>
      <c r="T11">
        <v>23630.74</v>
      </c>
      <c r="U11">
        <v>109.297</v>
      </c>
      <c r="V11">
        <v>44.29</v>
      </c>
      <c r="W11">
        <v>13.59</v>
      </c>
      <c r="X11" t="s">
        <v>83</v>
      </c>
      <c r="Y11">
        <v>8</v>
      </c>
      <c r="Z11">
        <v>13489.05</v>
      </c>
      <c r="AA11">
        <v>275.599</v>
      </c>
      <c r="AB11">
        <v>44.74</v>
      </c>
      <c r="AC11">
        <v>15.46</v>
      </c>
      <c r="AE11">
        <v>8</v>
      </c>
      <c r="AF11">
        <v>5219.68</v>
      </c>
      <c r="AG11">
        <v>159.16</v>
      </c>
      <c r="AH11">
        <v>2.96</v>
      </c>
      <c r="AI11">
        <v>12.39</v>
      </c>
      <c r="AK11">
        <v>8</v>
      </c>
      <c r="AL11">
        <v>21827.36</v>
      </c>
      <c r="AM11">
        <v>45.542</v>
      </c>
      <c r="AN11">
        <v>44.7</v>
      </c>
      <c r="AO11">
        <v>24.69</v>
      </c>
      <c r="AP11" t="s">
        <v>83</v>
      </c>
      <c r="AQ11">
        <v>8</v>
      </c>
      <c r="AR11">
        <v>12779.41</v>
      </c>
      <c r="AS11">
        <v>27.002</v>
      </c>
      <c r="AT11">
        <v>44.47</v>
      </c>
      <c r="AU11">
        <v>17.58</v>
      </c>
      <c r="AW11">
        <v>8</v>
      </c>
      <c r="AX11">
        <v>2639.35</v>
      </c>
      <c r="AY11">
        <v>30.035</v>
      </c>
      <c r="AZ11">
        <v>44.53</v>
      </c>
      <c r="BA11">
        <v>21.94</v>
      </c>
      <c r="BC11">
        <v>8</v>
      </c>
      <c r="BD11">
        <v>4735.08</v>
      </c>
      <c r="BE11">
        <v>26.167</v>
      </c>
      <c r="BF11">
        <v>44.6</v>
      </c>
      <c r="BG11">
        <v>15.13</v>
      </c>
      <c r="BI11">
        <v>8</v>
      </c>
      <c r="BJ11">
        <v>14009.04</v>
      </c>
      <c r="BK11">
        <v>30.455</v>
      </c>
      <c r="BL11">
        <v>44.62</v>
      </c>
      <c r="BM11">
        <v>16.74</v>
      </c>
      <c r="BO11">
        <v>8</v>
      </c>
      <c r="BP11">
        <v>31559.78</v>
      </c>
      <c r="BQ11">
        <v>111.387</v>
      </c>
      <c r="BR11">
        <v>44.68</v>
      </c>
      <c r="BS11">
        <v>20.58</v>
      </c>
      <c r="BU11">
        <v>8</v>
      </c>
      <c r="BV11">
        <v>27.68</v>
      </c>
      <c r="BW11">
        <v>0.735</v>
      </c>
      <c r="BX11">
        <v>2.8</v>
      </c>
      <c r="BY11">
        <v>20.67</v>
      </c>
      <c r="BZ11" t="s">
        <v>83</v>
      </c>
      <c r="CA11">
        <v>8</v>
      </c>
      <c r="CB11">
        <v>19110.57</v>
      </c>
      <c r="CC11">
        <v>105.276</v>
      </c>
      <c r="CD11">
        <v>3.59</v>
      </c>
      <c r="CE11">
        <v>12.4</v>
      </c>
      <c r="CF11" t="s">
        <v>83</v>
      </c>
      <c r="CG11">
        <v>8</v>
      </c>
      <c r="CH11">
        <v>14727.99</v>
      </c>
      <c r="CI11">
        <v>292.048</v>
      </c>
      <c r="CJ11">
        <v>44.6</v>
      </c>
      <c r="CK11">
        <v>13.27</v>
      </c>
      <c r="CM11">
        <v>8</v>
      </c>
      <c r="CN11">
        <v>2997.77</v>
      </c>
      <c r="CO11">
        <v>306.232</v>
      </c>
      <c r="CP11">
        <v>2.7</v>
      </c>
      <c r="CQ11">
        <v>16.89</v>
      </c>
      <c r="CS11">
        <v>8</v>
      </c>
      <c r="CT11">
        <v>6307.31</v>
      </c>
      <c r="CU11">
        <v>77.965</v>
      </c>
      <c r="CV11">
        <v>44.37</v>
      </c>
      <c r="CW11">
        <v>24.95</v>
      </c>
      <c r="CY11">
        <v>8</v>
      </c>
      <c r="CZ11">
        <v>110573.84</v>
      </c>
      <c r="DA11">
        <v>494.156</v>
      </c>
      <c r="DB11">
        <v>5.19</v>
      </c>
      <c r="DC11">
        <v>-4.2</v>
      </c>
    </row>
    <row r="12" spans="1:107" ht="12.75">
      <c r="A12">
        <v>9</v>
      </c>
      <c r="B12">
        <v>0</v>
      </c>
      <c r="C12">
        <v>0</v>
      </c>
      <c r="D12">
        <v>3.45</v>
      </c>
      <c r="E12">
        <v>16.77</v>
      </c>
      <c r="G12">
        <v>9</v>
      </c>
      <c r="H12">
        <v>15807.01</v>
      </c>
      <c r="I12">
        <v>27.794</v>
      </c>
      <c r="J12">
        <v>43.92</v>
      </c>
      <c r="K12">
        <v>19.78</v>
      </c>
      <c r="M12">
        <v>9</v>
      </c>
      <c r="N12">
        <v>13484.37</v>
      </c>
      <c r="O12">
        <v>31.032</v>
      </c>
      <c r="P12">
        <v>44.01</v>
      </c>
      <c r="Q12">
        <v>13.29</v>
      </c>
      <c r="S12">
        <v>9</v>
      </c>
      <c r="T12">
        <v>22336.7</v>
      </c>
      <c r="U12">
        <v>100.438</v>
      </c>
      <c r="V12">
        <v>43.93</v>
      </c>
      <c r="W12">
        <v>14.16</v>
      </c>
      <c r="Y12">
        <v>9</v>
      </c>
      <c r="Z12">
        <v>13426.17</v>
      </c>
      <c r="AA12">
        <v>271.265</v>
      </c>
      <c r="AB12">
        <v>44.37</v>
      </c>
      <c r="AC12">
        <v>15.47</v>
      </c>
      <c r="AE12">
        <v>9</v>
      </c>
      <c r="AF12">
        <v>5096.46</v>
      </c>
      <c r="AG12">
        <v>151.173</v>
      </c>
      <c r="AH12">
        <v>2.99</v>
      </c>
      <c r="AI12">
        <v>13.37</v>
      </c>
      <c r="AK12">
        <v>9</v>
      </c>
      <c r="AL12">
        <v>20706.23</v>
      </c>
      <c r="AM12">
        <v>38.418</v>
      </c>
      <c r="AN12">
        <v>44.34</v>
      </c>
      <c r="AO12">
        <v>20.13</v>
      </c>
      <c r="AQ12">
        <v>9</v>
      </c>
      <c r="AR12">
        <v>13366.38</v>
      </c>
      <c r="AS12">
        <v>29.261</v>
      </c>
      <c r="AT12">
        <v>44.1</v>
      </c>
      <c r="AU12">
        <v>16.4</v>
      </c>
      <c r="AW12">
        <v>9</v>
      </c>
      <c r="AX12">
        <v>2695.68</v>
      </c>
      <c r="AY12">
        <v>30.946</v>
      </c>
      <c r="AZ12">
        <v>44.17</v>
      </c>
      <c r="BA12">
        <v>21.19</v>
      </c>
      <c r="BC12">
        <v>9</v>
      </c>
      <c r="BD12">
        <v>4387.01</v>
      </c>
      <c r="BE12">
        <v>22.558</v>
      </c>
      <c r="BF12">
        <v>44.24</v>
      </c>
      <c r="BG12">
        <v>16.04</v>
      </c>
      <c r="BI12">
        <v>9</v>
      </c>
      <c r="BJ12">
        <v>13310.47</v>
      </c>
      <c r="BK12">
        <v>27.677</v>
      </c>
      <c r="BL12">
        <v>44.25</v>
      </c>
      <c r="BM12">
        <v>16.72</v>
      </c>
      <c r="BO12">
        <v>9</v>
      </c>
      <c r="BP12">
        <v>28972.35</v>
      </c>
      <c r="BQ12">
        <v>91.507</v>
      </c>
      <c r="BR12">
        <v>44.32</v>
      </c>
      <c r="BS12">
        <v>16.07</v>
      </c>
      <c r="BU12">
        <v>9</v>
      </c>
      <c r="BV12">
        <v>50.44</v>
      </c>
      <c r="BW12">
        <v>2.032</v>
      </c>
      <c r="BX12">
        <v>2.66</v>
      </c>
      <c r="BY12">
        <v>18.71</v>
      </c>
      <c r="BZ12" t="s">
        <v>83</v>
      </c>
      <c r="CA12">
        <v>9</v>
      </c>
      <c r="CB12">
        <v>21223.12</v>
      </c>
      <c r="CC12">
        <v>116.715</v>
      </c>
      <c r="CD12">
        <v>3.59</v>
      </c>
      <c r="CE12">
        <v>11.96</v>
      </c>
      <c r="CF12" t="s">
        <v>83</v>
      </c>
      <c r="CG12">
        <v>9</v>
      </c>
      <c r="CH12">
        <v>14080.05</v>
      </c>
      <c r="CI12">
        <v>265.117</v>
      </c>
      <c r="CJ12">
        <v>44.24</v>
      </c>
      <c r="CK12">
        <v>14.62</v>
      </c>
      <c r="CM12">
        <v>9</v>
      </c>
      <c r="CN12">
        <v>2826.45</v>
      </c>
      <c r="CO12">
        <v>243.759</v>
      </c>
      <c r="CP12">
        <v>2.69</v>
      </c>
      <c r="CQ12">
        <v>15.47</v>
      </c>
      <c r="CS12">
        <v>9</v>
      </c>
      <c r="CT12">
        <v>7061.99</v>
      </c>
      <c r="CU12">
        <v>94.724</v>
      </c>
      <c r="CV12">
        <v>44.01</v>
      </c>
      <c r="CW12">
        <v>18.53</v>
      </c>
      <c r="CY12">
        <v>9</v>
      </c>
      <c r="CZ12">
        <v>104239.13</v>
      </c>
      <c r="DA12">
        <v>455.464</v>
      </c>
      <c r="DB12">
        <v>5.18</v>
      </c>
      <c r="DC12">
        <v>-0.21</v>
      </c>
    </row>
    <row r="13" spans="1:107" ht="12.75">
      <c r="A13">
        <v>10</v>
      </c>
      <c r="B13">
        <v>0</v>
      </c>
      <c r="C13">
        <v>0</v>
      </c>
      <c r="D13">
        <v>3.44</v>
      </c>
      <c r="E13">
        <v>16.9</v>
      </c>
      <c r="G13">
        <v>10</v>
      </c>
      <c r="H13">
        <v>16281.03</v>
      </c>
      <c r="I13">
        <v>30.414</v>
      </c>
      <c r="J13">
        <v>43.5</v>
      </c>
      <c r="K13">
        <v>17.55</v>
      </c>
      <c r="L13" t="s">
        <v>83</v>
      </c>
      <c r="M13">
        <v>10</v>
      </c>
      <c r="N13">
        <v>12659.37</v>
      </c>
      <c r="O13">
        <v>27.6</v>
      </c>
      <c r="P13">
        <v>43.59</v>
      </c>
      <c r="Q13">
        <v>12.37</v>
      </c>
      <c r="S13">
        <v>10</v>
      </c>
      <c r="T13">
        <v>21108.68</v>
      </c>
      <c r="U13">
        <v>88.009</v>
      </c>
      <c r="V13">
        <v>43.51</v>
      </c>
      <c r="W13">
        <v>13.76</v>
      </c>
      <c r="X13" t="s">
        <v>83</v>
      </c>
      <c r="Y13">
        <v>10</v>
      </c>
      <c r="Z13">
        <v>14072.83</v>
      </c>
      <c r="AA13">
        <v>303.029</v>
      </c>
      <c r="AB13">
        <v>43.94</v>
      </c>
      <c r="AC13">
        <v>14.1</v>
      </c>
      <c r="AE13">
        <v>10</v>
      </c>
      <c r="AF13">
        <v>4791.29</v>
      </c>
      <c r="AG13">
        <v>137.959</v>
      </c>
      <c r="AH13">
        <v>2.98</v>
      </c>
      <c r="AI13">
        <v>13.32</v>
      </c>
      <c r="AK13">
        <v>10</v>
      </c>
      <c r="AL13">
        <v>20169.97</v>
      </c>
      <c r="AM13">
        <v>37.068</v>
      </c>
      <c r="AN13">
        <v>43.91</v>
      </c>
      <c r="AO13">
        <v>15.44</v>
      </c>
      <c r="AQ13">
        <v>10</v>
      </c>
      <c r="AR13">
        <v>12614.58</v>
      </c>
      <c r="AS13">
        <v>27.605</v>
      </c>
      <c r="AT13">
        <v>43.68</v>
      </c>
      <c r="AU13">
        <v>23.05</v>
      </c>
      <c r="AW13">
        <v>10</v>
      </c>
      <c r="AX13">
        <v>2557.22</v>
      </c>
      <c r="AY13">
        <v>28.885</v>
      </c>
      <c r="AZ13">
        <v>43.74</v>
      </c>
      <c r="BA13">
        <v>21.34</v>
      </c>
      <c r="BC13">
        <v>10</v>
      </c>
      <c r="BD13">
        <v>4190.97</v>
      </c>
      <c r="BE13">
        <v>21.202</v>
      </c>
      <c r="BF13">
        <v>43.81</v>
      </c>
      <c r="BG13">
        <v>15.38</v>
      </c>
      <c r="BI13">
        <v>10</v>
      </c>
      <c r="BJ13">
        <v>13398.24</v>
      </c>
      <c r="BK13">
        <v>28.716</v>
      </c>
      <c r="BL13">
        <v>43.83</v>
      </c>
      <c r="BM13">
        <v>16.56</v>
      </c>
      <c r="BO13">
        <v>10</v>
      </c>
      <c r="BP13">
        <v>27331.98</v>
      </c>
      <c r="BQ13">
        <v>84.671</v>
      </c>
      <c r="BR13">
        <v>43.89</v>
      </c>
      <c r="BS13">
        <v>19.45</v>
      </c>
      <c r="BU13">
        <v>10</v>
      </c>
      <c r="BV13">
        <v>37.55</v>
      </c>
      <c r="BW13">
        <v>1.069</v>
      </c>
      <c r="BX13">
        <v>2.71</v>
      </c>
      <c r="BY13">
        <v>18.68</v>
      </c>
      <c r="BZ13" t="s">
        <v>83</v>
      </c>
      <c r="CA13">
        <v>10</v>
      </c>
      <c r="CB13">
        <v>18236.03</v>
      </c>
      <c r="CC13">
        <v>108.65</v>
      </c>
      <c r="CD13">
        <v>3.57</v>
      </c>
      <c r="CE13">
        <v>12.88</v>
      </c>
      <c r="CF13" t="s">
        <v>83</v>
      </c>
      <c r="CG13">
        <v>10</v>
      </c>
      <c r="CH13">
        <v>13716.78</v>
      </c>
      <c r="CI13">
        <v>257.302</v>
      </c>
      <c r="CJ13">
        <v>43.81</v>
      </c>
      <c r="CK13">
        <v>13.56</v>
      </c>
      <c r="CM13">
        <v>10</v>
      </c>
      <c r="CN13">
        <v>2774.27</v>
      </c>
      <c r="CO13">
        <v>240.699</v>
      </c>
      <c r="CP13">
        <v>2.67</v>
      </c>
      <c r="CQ13">
        <v>14.19</v>
      </c>
      <c r="CS13">
        <v>10</v>
      </c>
      <c r="CT13">
        <v>5864.47</v>
      </c>
      <c r="CU13">
        <v>65.273</v>
      </c>
      <c r="CV13">
        <v>43.59</v>
      </c>
      <c r="CW13">
        <v>14.71</v>
      </c>
      <c r="CY13">
        <v>10</v>
      </c>
      <c r="CZ13">
        <v>99230.58</v>
      </c>
      <c r="DA13">
        <v>407.491</v>
      </c>
      <c r="DB13">
        <v>5.2</v>
      </c>
      <c r="DC13">
        <v>0.36</v>
      </c>
    </row>
    <row r="14" spans="1:108" ht="12.75">
      <c r="A14">
        <v>11</v>
      </c>
      <c r="B14">
        <v>0</v>
      </c>
      <c r="C14">
        <v>0</v>
      </c>
      <c r="D14">
        <v>3.45</v>
      </c>
      <c r="E14">
        <v>18.63</v>
      </c>
      <c r="F14" t="s">
        <v>82</v>
      </c>
      <c r="G14">
        <v>11</v>
      </c>
      <c r="H14">
        <v>11399.36</v>
      </c>
      <c r="I14">
        <v>15.692</v>
      </c>
      <c r="J14">
        <v>43</v>
      </c>
      <c r="K14">
        <v>22.44</v>
      </c>
      <c r="L14" t="s">
        <v>84</v>
      </c>
      <c r="M14">
        <v>11</v>
      </c>
      <c r="N14">
        <v>9427.17</v>
      </c>
      <c r="O14" t="s">
        <v>88</v>
      </c>
      <c r="P14" t="s">
        <v>89</v>
      </c>
      <c r="Q14" t="s">
        <v>90</v>
      </c>
      <c r="R14" t="s">
        <v>81</v>
      </c>
      <c r="S14">
        <v>11</v>
      </c>
      <c r="T14">
        <v>18853.36</v>
      </c>
      <c r="U14">
        <v>71.542</v>
      </c>
      <c r="V14">
        <v>43.01</v>
      </c>
      <c r="W14">
        <v>14.91</v>
      </c>
      <c r="X14" t="s">
        <v>82</v>
      </c>
      <c r="Y14">
        <v>11</v>
      </c>
      <c r="Z14">
        <v>10054.24</v>
      </c>
      <c r="AA14">
        <v>160.665</v>
      </c>
      <c r="AB14">
        <v>43.44</v>
      </c>
      <c r="AC14">
        <v>15.66</v>
      </c>
      <c r="AD14" t="s">
        <v>82</v>
      </c>
      <c r="AE14">
        <v>11</v>
      </c>
      <c r="AF14">
        <v>3522.64</v>
      </c>
      <c r="AG14">
        <v>75.265</v>
      </c>
      <c r="AH14">
        <v>2.98</v>
      </c>
      <c r="AI14">
        <v>15.83</v>
      </c>
      <c r="AJ14" t="s">
        <v>82</v>
      </c>
      <c r="AK14">
        <v>11</v>
      </c>
      <c r="AL14">
        <v>15960.72</v>
      </c>
      <c r="AM14">
        <v>55.014</v>
      </c>
      <c r="AN14">
        <v>42.96</v>
      </c>
      <c r="AO14">
        <v>15.4</v>
      </c>
      <c r="AP14" t="s">
        <v>84</v>
      </c>
      <c r="AQ14">
        <v>11</v>
      </c>
      <c r="AR14">
        <v>8465.26</v>
      </c>
      <c r="AS14" t="s">
        <v>111</v>
      </c>
      <c r="AT14">
        <v>42.23</v>
      </c>
      <c r="AU14">
        <v>18.69</v>
      </c>
      <c r="AV14" t="s">
        <v>81</v>
      </c>
      <c r="AW14">
        <v>11</v>
      </c>
      <c r="AX14">
        <v>1818.01</v>
      </c>
      <c r="AY14" t="s">
        <v>116</v>
      </c>
      <c r="AZ14">
        <v>42.41</v>
      </c>
      <c r="BA14">
        <v>21.14</v>
      </c>
      <c r="BB14" t="s">
        <v>81</v>
      </c>
      <c r="BC14">
        <v>11</v>
      </c>
      <c r="BD14">
        <v>2570.19</v>
      </c>
      <c r="BE14">
        <v>10.693</v>
      </c>
      <c r="BF14">
        <v>43.31</v>
      </c>
      <c r="BG14">
        <v>16.58</v>
      </c>
      <c r="BH14" t="s">
        <v>84</v>
      </c>
      <c r="BI14">
        <v>11</v>
      </c>
      <c r="BJ14">
        <v>9687.78</v>
      </c>
      <c r="BK14" t="s">
        <v>140</v>
      </c>
      <c r="BL14" t="s">
        <v>141</v>
      </c>
      <c r="BM14" t="s">
        <v>142</v>
      </c>
      <c r="BN14" t="s">
        <v>81</v>
      </c>
      <c r="BO14">
        <v>11</v>
      </c>
      <c r="BP14">
        <v>20788.05</v>
      </c>
      <c r="BQ14">
        <v>50.923</v>
      </c>
      <c r="BR14">
        <v>43.39</v>
      </c>
      <c r="BS14">
        <v>18.02</v>
      </c>
      <c r="BT14" t="s">
        <v>82</v>
      </c>
      <c r="BU14">
        <v>11</v>
      </c>
      <c r="BV14">
        <v>23.96</v>
      </c>
      <c r="BW14">
        <v>0.548</v>
      </c>
      <c r="BX14">
        <v>2.7</v>
      </c>
      <c r="BY14">
        <v>20.54</v>
      </c>
      <c r="BZ14" t="s">
        <v>84</v>
      </c>
      <c r="CA14">
        <v>11</v>
      </c>
      <c r="CB14">
        <v>17185.3</v>
      </c>
      <c r="CC14">
        <v>93.555</v>
      </c>
      <c r="CD14">
        <v>3.53</v>
      </c>
      <c r="CE14">
        <v>11.17</v>
      </c>
      <c r="CF14" t="s">
        <v>84</v>
      </c>
      <c r="CG14">
        <v>11</v>
      </c>
      <c r="CH14">
        <v>10807.12</v>
      </c>
      <c r="CI14">
        <v>162.003</v>
      </c>
      <c r="CJ14">
        <v>43.31</v>
      </c>
      <c r="CK14">
        <v>14.16</v>
      </c>
      <c r="CL14" t="s">
        <v>82</v>
      </c>
      <c r="CM14">
        <v>11</v>
      </c>
      <c r="CN14">
        <v>2140.04</v>
      </c>
      <c r="CO14">
        <v>143.073</v>
      </c>
      <c r="CP14">
        <v>2.7</v>
      </c>
      <c r="CQ14">
        <v>15.34</v>
      </c>
      <c r="CR14" t="s">
        <v>82</v>
      </c>
      <c r="CS14">
        <v>11</v>
      </c>
      <c r="CT14">
        <v>5223.39</v>
      </c>
      <c r="CU14">
        <v>53.657</v>
      </c>
      <c r="CV14">
        <v>43.09</v>
      </c>
      <c r="CW14">
        <v>14.87</v>
      </c>
      <c r="CX14" t="s">
        <v>82</v>
      </c>
      <c r="CY14">
        <v>11</v>
      </c>
      <c r="CZ14">
        <v>88483.4</v>
      </c>
      <c r="DA14">
        <v>329.362</v>
      </c>
      <c r="DB14">
        <v>5.2</v>
      </c>
      <c r="DC14">
        <v>0.5</v>
      </c>
      <c r="DD14" t="s">
        <v>82</v>
      </c>
    </row>
    <row r="15" spans="1:108" ht="12.75">
      <c r="A15">
        <v>12</v>
      </c>
      <c r="B15">
        <v>0</v>
      </c>
      <c r="C15">
        <v>0</v>
      </c>
      <c r="D15">
        <v>3.19</v>
      </c>
      <c r="E15">
        <v>17.9</v>
      </c>
      <c r="F15" t="s">
        <v>82</v>
      </c>
      <c r="G15">
        <v>12</v>
      </c>
      <c r="H15">
        <v>10768.76</v>
      </c>
      <c r="I15" t="s">
        <v>85</v>
      </c>
      <c r="J15" t="s">
        <v>86</v>
      </c>
      <c r="K15" t="s">
        <v>87</v>
      </c>
      <c r="L15" t="s">
        <v>81</v>
      </c>
      <c r="M15">
        <v>12</v>
      </c>
      <c r="N15">
        <v>7418.33</v>
      </c>
      <c r="O15">
        <v>93.021</v>
      </c>
      <c r="P15">
        <v>42.29</v>
      </c>
      <c r="Q15">
        <v>14.29</v>
      </c>
      <c r="R15" t="s">
        <v>82</v>
      </c>
      <c r="S15">
        <v>12</v>
      </c>
      <c r="T15">
        <v>14880.06</v>
      </c>
      <c r="U15">
        <v>53.342</v>
      </c>
      <c r="V15">
        <v>42.21</v>
      </c>
      <c r="W15">
        <v>14.74</v>
      </c>
      <c r="X15" t="s">
        <v>84</v>
      </c>
      <c r="Y15">
        <v>12</v>
      </c>
      <c r="Z15">
        <v>8279.52</v>
      </c>
      <c r="AA15">
        <v>111.706</v>
      </c>
      <c r="AB15">
        <v>42.63</v>
      </c>
      <c r="AC15">
        <v>16.05</v>
      </c>
      <c r="AD15" t="s">
        <v>82</v>
      </c>
      <c r="AE15">
        <v>12</v>
      </c>
      <c r="AF15">
        <v>3293.13</v>
      </c>
      <c r="AG15">
        <v>64.651</v>
      </c>
      <c r="AH15">
        <v>2.96</v>
      </c>
      <c r="AI15">
        <v>13.84</v>
      </c>
      <c r="AJ15" t="s">
        <v>82</v>
      </c>
      <c r="AK15">
        <v>12</v>
      </c>
      <c r="AL15">
        <v>13447.64</v>
      </c>
      <c r="AM15">
        <v>31.156</v>
      </c>
      <c r="AN15">
        <v>42.6</v>
      </c>
      <c r="AO15">
        <v>16.28</v>
      </c>
      <c r="AP15" t="s">
        <v>82</v>
      </c>
      <c r="AQ15">
        <v>12</v>
      </c>
      <c r="AR15">
        <v>8151.85</v>
      </c>
      <c r="AS15">
        <v>205.333</v>
      </c>
      <c r="AT15">
        <v>42.37</v>
      </c>
      <c r="AU15">
        <v>14.75</v>
      </c>
      <c r="AV15" t="s">
        <v>82</v>
      </c>
      <c r="AW15">
        <v>12</v>
      </c>
      <c r="AX15">
        <v>1704.48</v>
      </c>
      <c r="AY15">
        <v>59.023</v>
      </c>
      <c r="AZ15">
        <v>42.43</v>
      </c>
      <c r="BA15">
        <v>18.79</v>
      </c>
      <c r="BB15" t="s">
        <v>82</v>
      </c>
      <c r="BC15">
        <v>12</v>
      </c>
      <c r="BD15">
        <v>2855.65</v>
      </c>
      <c r="BE15" t="s">
        <v>130</v>
      </c>
      <c r="BF15" t="s">
        <v>131</v>
      </c>
      <c r="BG15" t="s">
        <v>132</v>
      </c>
      <c r="BH15" t="s">
        <v>81</v>
      </c>
      <c r="BI15">
        <v>12</v>
      </c>
      <c r="BJ15">
        <v>9254.58</v>
      </c>
      <c r="BK15">
        <v>232.227</v>
      </c>
      <c r="BL15">
        <v>42.51</v>
      </c>
      <c r="BM15">
        <v>16.12</v>
      </c>
      <c r="BN15" t="s">
        <v>82</v>
      </c>
      <c r="BO15">
        <v>12</v>
      </c>
      <c r="BP15">
        <v>18242.7</v>
      </c>
      <c r="BQ15">
        <v>38.337</v>
      </c>
      <c r="BR15">
        <v>42.58</v>
      </c>
      <c r="BS15">
        <v>15.14</v>
      </c>
      <c r="BT15" t="s">
        <v>84</v>
      </c>
      <c r="BU15">
        <v>12</v>
      </c>
      <c r="BV15">
        <v>17.62</v>
      </c>
      <c r="BW15">
        <v>0.324</v>
      </c>
      <c r="BX15">
        <v>2.72</v>
      </c>
      <c r="BY15">
        <v>18.77</v>
      </c>
      <c r="BZ15" t="s">
        <v>84</v>
      </c>
      <c r="CA15">
        <v>12</v>
      </c>
      <c r="CB15">
        <v>13807.07</v>
      </c>
      <c r="CC15">
        <v>80.301</v>
      </c>
      <c r="CD15">
        <v>3.47</v>
      </c>
      <c r="CE15">
        <v>9.28</v>
      </c>
      <c r="CF15" t="s">
        <v>84</v>
      </c>
      <c r="CG15">
        <v>12</v>
      </c>
      <c r="CH15">
        <v>9785.06</v>
      </c>
      <c r="CI15">
        <v>134.616</v>
      </c>
      <c r="CJ15">
        <v>42.5</v>
      </c>
      <c r="CK15">
        <v>13.77</v>
      </c>
      <c r="CL15" t="s">
        <v>82</v>
      </c>
      <c r="CM15">
        <v>12</v>
      </c>
      <c r="CN15">
        <v>2032.18</v>
      </c>
      <c r="CO15">
        <v>126.912</v>
      </c>
      <c r="CP15">
        <v>2.7</v>
      </c>
      <c r="CQ15">
        <v>13.84</v>
      </c>
      <c r="CR15" t="s">
        <v>82</v>
      </c>
      <c r="CS15">
        <v>12</v>
      </c>
      <c r="CT15">
        <v>4274.23</v>
      </c>
      <c r="CU15">
        <v>35.859</v>
      </c>
      <c r="CV15">
        <v>42.29</v>
      </c>
      <c r="CW15">
        <v>14.58</v>
      </c>
      <c r="CX15" t="s">
        <v>82</v>
      </c>
      <c r="CY15">
        <v>12</v>
      </c>
      <c r="CZ15">
        <v>85978.27</v>
      </c>
      <c r="DA15">
        <v>311.807</v>
      </c>
      <c r="DB15">
        <v>5.2</v>
      </c>
      <c r="DC15">
        <v>0.54</v>
      </c>
      <c r="DD15" t="s">
        <v>82</v>
      </c>
    </row>
    <row r="16" spans="1:107" ht="12.75">
      <c r="A16">
        <v>13</v>
      </c>
      <c r="B16">
        <v>0</v>
      </c>
      <c r="C16">
        <v>0</v>
      </c>
      <c r="D16">
        <v>2.97</v>
      </c>
      <c r="E16">
        <v>17.67</v>
      </c>
      <c r="G16">
        <v>13</v>
      </c>
      <c r="H16">
        <v>11426.43</v>
      </c>
      <c r="I16">
        <v>281.174</v>
      </c>
      <c r="J16">
        <v>41.35</v>
      </c>
      <c r="K16">
        <v>21.83</v>
      </c>
      <c r="M16">
        <v>13</v>
      </c>
      <c r="N16">
        <v>8890.18</v>
      </c>
      <c r="O16">
        <v>145.259</v>
      </c>
      <c r="P16">
        <v>41.44</v>
      </c>
      <c r="Q16">
        <v>12.37</v>
      </c>
      <c r="S16">
        <v>13</v>
      </c>
      <c r="T16">
        <v>19919.95</v>
      </c>
      <c r="U16">
        <v>88.596</v>
      </c>
      <c r="V16">
        <v>41.36</v>
      </c>
      <c r="W16">
        <v>13.2</v>
      </c>
      <c r="Y16">
        <v>13</v>
      </c>
      <c r="Z16">
        <v>7994.51</v>
      </c>
      <c r="AA16">
        <v>108.421</v>
      </c>
      <c r="AB16">
        <v>41.78</v>
      </c>
      <c r="AC16">
        <v>17.34</v>
      </c>
      <c r="AE16">
        <v>13</v>
      </c>
      <c r="AF16">
        <v>3352.17</v>
      </c>
      <c r="AG16">
        <v>67.355</v>
      </c>
      <c r="AH16">
        <v>2.97</v>
      </c>
      <c r="AI16">
        <v>14.63</v>
      </c>
      <c r="AK16">
        <v>13</v>
      </c>
      <c r="AL16">
        <v>14103.24</v>
      </c>
      <c r="AM16" t="s">
        <v>107</v>
      </c>
      <c r="AN16" t="s">
        <v>108</v>
      </c>
      <c r="AO16" t="s">
        <v>109</v>
      </c>
      <c r="AP16" t="s">
        <v>81</v>
      </c>
      <c r="AQ16">
        <v>13</v>
      </c>
      <c r="AR16">
        <v>7793.3</v>
      </c>
      <c r="AS16">
        <v>194.323</v>
      </c>
      <c r="AT16">
        <v>41.53</v>
      </c>
      <c r="AU16">
        <v>15.66</v>
      </c>
      <c r="AW16">
        <v>13</v>
      </c>
      <c r="AX16">
        <v>1579.71</v>
      </c>
      <c r="AY16">
        <v>52.007</v>
      </c>
      <c r="AZ16">
        <v>41.59</v>
      </c>
      <c r="BA16">
        <v>17.09</v>
      </c>
      <c r="BC16">
        <v>13</v>
      </c>
      <c r="BD16">
        <v>3002.95</v>
      </c>
      <c r="BE16">
        <v>181.455</v>
      </c>
      <c r="BF16">
        <v>41.65</v>
      </c>
      <c r="BG16">
        <v>16.22</v>
      </c>
      <c r="BI16">
        <v>13</v>
      </c>
      <c r="BJ16">
        <v>9284.86</v>
      </c>
      <c r="BK16">
        <v>241.443</v>
      </c>
      <c r="BL16">
        <v>41.67</v>
      </c>
      <c r="BM16">
        <v>16.19</v>
      </c>
      <c r="BO16">
        <v>13</v>
      </c>
      <c r="BP16">
        <v>17960.53</v>
      </c>
      <c r="BQ16">
        <v>38.215</v>
      </c>
      <c r="BR16">
        <v>41.73</v>
      </c>
      <c r="BS16">
        <v>15.28</v>
      </c>
      <c r="BU16">
        <v>13</v>
      </c>
      <c r="BV16">
        <v>30.91</v>
      </c>
      <c r="BW16">
        <v>0.902</v>
      </c>
      <c r="BX16">
        <v>2.66</v>
      </c>
      <c r="BY16">
        <v>18.73</v>
      </c>
      <c r="BZ16" t="s">
        <v>83</v>
      </c>
      <c r="CA16">
        <v>13</v>
      </c>
      <c r="CB16">
        <v>15813.68</v>
      </c>
      <c r="CC16">
        <v>80.141</v>
      </c>
      <c r="CD16">
        <v>3.46</v>
      </c>
      <c r="CE16">
        <v>8.96</v>
      </c>
      <c r="CF16" t="s">
        <v>83</v>
      </c>
      <c r="CG16">
        <v>13</v>
      </c>
      <c r="CH16">
        <v>9417.47</v>
      </c>
      <c r="CI16">
        <v>127.751</v>
      </c>
      <c r="CJ16">
        <v>41.66</v>
      </c>
      <c r="CK16">
        <v>14.91</v>
      </c>
      <c r="CM16">
        <v>13</v>
      </c>
      <c r="CN16">
        <v>1945.66</v>
      </c>
      <c r="CO16">
        <v>116.536</v>
      </c>
      <c r="CP16">
        <v>2.72</v>
      </c>
      <c r="CQ16">
        <v>15.5</v>
      </c>
      <c r="CS16">
        <v>13</v>
      </c>
      <c r="CT16">
        <v>4056.4</v>
      </c>
      <c r="CU16" t="s">
        <v>161</v>
      </c>
      <c r="CV16" t="s">
        <v>162</v>
      </c>
      <c r="CW16" t="s">
        <v>163</v>
      </c>
      <c r="CX16" t="s">
        <v>81</v>
      </c>
      <c r="CY16">
        <v>13</v>
      </c>
      <c r="CZ16">
        <v>78932.36</v>
      </c>
      <c r="DA16">
        <v>274.148</v>
      </c>
      <c r="DB16">
        <v>5.21</v>
      </c>
      <c r="DC16">
        <v>2.78</v>
      </c>
    </row>
    <row r="17" spans="1:108" ht="12.75">
      <c r="A17">
        <v>14</v>
      </c>
      <c r="B17">
        <v>0</v>
      </c>
      <c r="C17">
        <v>0</v>
      </c>
      <c r="D17">
        <v>2.94</v>
      </c>
      <c r="E17">
        <v>15.51</v>
      </c>
      <c r="F17" t="s">
        <v>82</v>
      </c>
      <c r="G17">
        <v>14</v>
      </c>
      <c r="H17">
        <v>14555.84</v>
      </c>
      <c r="I17">
        <v>465.106</v>
      </c>
      <c r="J17">
        <v>40.55</v>
      </c>
      <c r="K17">
        <v>20.83</v>
      </c>
      <c r="L17" t="s">
        <v>82</v>
      </c>
      <c r="M17">
        <v>14</v>
      </c>
      <c r="N17">
        <v>11540.25</v>
      </c>
      <c r="O17">
        <v>234.963</v>
      </c>
      <c r="P17">
        <v>40.64</v>
      </c>
      <c r="Q17">
        <v>10.59</v>
      </c>
      <c r="R17" t="s">
        <v>82</v>
      </c>
      <c r="S17">
        <v>14</v>
      </c>
      <c r="T17">
        <v>22450.21</v>
      </c>
      <c r="U17" t="s">
        <v>95</v>
      </c>
      <c r="V17" t="s">
        <v>96</v>
      </c>
      <c r="W17" t="s">
        <v>97</v>
      </c>
      <c r="X17" t="s">
        <v>81</v>
      </c>
      <c r="Y17">
        <v>14</v>
      </c>
      <c r="Z17">
        <v>9891.79</v>
      </c>
      <c r="AA17">
        <v>161.782</v>
      </c>
      <c r="AB17">
        <v>40.97</v>
      </c>
      <c r="AC17">
        <v>13.86</v>
      </c>
      <c r="AD17" t="s">
        <v>82</v>
      </c>
      <c r="AE17">
        <v>14</v>
      </c>
      <c r="AF17">
        <v>3932.5</v>
      </c>
      <c r="AG17">
        <v>91.193</v>
      </c>
      <c r="AH17">
        <v>2.96</v>
      </c>
      <c r="AI17">
        <v>11.63</v>
      </c>
      <c r="AJ17" t="s">
        <v>82</v>
      </c>
      <c r="AK17">
        <v>14</v>
      </c>
      <c r="AL17">
        <v>15293.95</v>
      </c>
      <c r="AM17">
        <v>498.516</v>
      </c>
      <c r="AN17">
        <v>40.94</v>
      </c>
      <c r="AO17">
        <v>20.55</v>
      </c>
      <c r="AP17" t="s">
        <v>82</v>
      </c>
      <c r="AQ17">
        <v>14</v>
      </c>
      <c r="AR17">
        <v>9456.16</v>
      </c>
      <c r="AS17">
        <v>296.701</v>
      </c>
      <c r="AT17">
        <v>40.72</v>
      </c>
      <c r="AU17">
        <v>17.62</v>
      </c>
      <c r="AV17" t="s">
        <v>82</v>
      </c>
      <c r="AW17">
        <v>14</v>
      </c>
      <c r="AX17">
        <v>1840.54</v>
      </c>
      <c r="AY17">
        <v>70.059</v>
      </c>
      <c r="AZ17">
        <v>40.78</v>
      </c>
      <c r="BA17">
        <v>14.79</v>
      </c>
      <c r="BB17" t="s">
        <v>82</v>
      </c>
      <c r="BC17">
        <v>14</v>
      </c>
      <c r="BD17">
        <v>3561.62</v>
      </c>
      <c r="BE17">
        <v>258.533</v>
      </c>
      <c r="BF17">
        <v>40.85</v>
      </c>
      <c r="BG17">
        <v>14.03</v>
      </c>
      <c r="BH17" t="s">
        <v>82</v>
      </c>
      <c r="BI17">
        <v>14</v>
      </c>
      <c r="BJ17">
        <v>12069.58</v>
      </c>
      <c r="BK17">
        <v>407.594</v>
      </c>
      <c r="BL17">
        <v>40.86</v>
      </c>
      <c r="BM17">
        <v>13.98</v>
      </c>
      <c r="BO17">
        <v>14</v>
      </c>
      <c r="BP17">
        <v>20829.43</v>
      </c>
      <c r="BQ17">
        <v>51.545</v>
      </c>
      <c r="BR17">
        <v>40.92</v>
      </c>
      <c r="BS17">
        <v>13.31</v>
      </c>
      <c r="BT17" t="s">
        <v>83</v>
      </c>
      <c r="BU17">
        <v>14</v>
      </c>
      <c r="BV17">
        <v>27.21</v>
      </c>
      <c r="BW17">
        <v>0.598</v>
      </c>
      <c r="BX17">
        <v>2.59</v>
      </c>
      <c r="BY17">
        <v>14.89</v>
      </c>
      <c r="BZ17" t="s">
        <v>84</v>
      </c>
      <c r="CA17">
        <v>14</v>
      </c>
      <c r="CB17">
        <v>14449.12</v>
      </c>
      <c r="CC17">
        <v>80.445</v>
      </c>
      <c r="CD17">
        <v>3.19</v>
      </c>
      <c r="CE17">
        <v>9.5</v>
      </c>
      <c r="CF17" t="s">
        <v>84</v>
      </c>
      <c r="CG17">
        <v>14</v>
      </c>
      <c r="CH17">
        <v>11211.52</v>
      </c>
      <c r="CI17">
        <v>183.454</v>
      </c>
      <c r="CJ17">
        <v>40.87</v>
      </c>
      <c r="CK17">
        <v>12.98</v>
      </c>
      <c r="CL17" t="s">
        <v>82</v>
      </c>
      <c r="CM17">
        <v>14</v>
      </c>
      <c r="CN17">
        <v>2055.52</v>
      </c>
      <c r="CO17">
        <v>129.772</v>
      </c>
      <c r="CP17">
        <v>2.7</v>
      </c>
      <c r="CQ17">
        <v>14.1</v>
      </c>
      <c r="CR17" t="s">
        <v>82</v>
      </c>
      <c r="CS17">
        <v>14</v>
      </c>
      <c r="CT17">
        <v>5896.47</v>
      </c>
      <c r="CU17">
        <v>667.334</v>
      </c>
      <c r="CV17">
        <v>40.65</v>
      </c>
      <c r="CW17">
        <v>13.47</v>
      </c>
      <c r="CY17">
        <v>14</v>
      </c>
      <c r="CZ17">
        <v>92053.95</v>
      </c>
      <c r="DA17">
        <v>358.597</v>
      </c>
      <c r="DB17">
        <v>5.2</v>
      </c>
      <c r="DC17">
        <v>1.9</v>
      </c>
      <c r="DD17" t="s">
        <v>82</v>
      </c>
    </row>
    <row r="18" spans="1:107" ht="12.75">
      <c r="A18">
        <v>15</v>
      </c>
      <c r="B18">
        <v>0</v>
      </c>
      <c r="C18">
        <v>0</v>
      </c>
      <c r="D18">
        <v>2.93</v>
      </c>
      <c r="E18">
        <v>14.73</v>
      </c>
      <c r="G18">
        <v>15</v>
      </c>
      <c r="H18">
        <v>19049.33</v>
      </c>
      <c r="I18">
        <v>676.801</v>
      </c>
      <c r="J18">
        <v>40.75</v>
      </c>
      <c r="K18">
        <v>16.29</v>
      </c>
      <c r="M18">
        <v>15</v>
      </c>
      <c r="N18">
        <v>13460.85</v>
      </c>
      <c r="O18">
        <v>320.054</v>
      </c>
      <c r="P18">
        <v>40.84</v>
      </c>
      <c r="Q18">
        <v>10.54</v>
      </c>
      <c r="S18">
        <v>15</v>
      </c>
      <c r="T18">
        <v>26156.15</v>
      </c>
      <c r="U18">
        <v>1400.431</v>
      </c>
      <c r="V18">
        <v>40.76</v>
      </c>
      <c r="W18">
        <v>11.71</v>
      </c>
      <c r="Y18">
        <v>15</v>
      </c>
      <c r="Z18">
        <v>10064.34</v>
      </c>
      <c r="AA18">
        <v>174.062</v>
      </c>
      <c r="AB18">
        <v>41.18</v>
      </c>
      <c r="AC18">
        <v>15.03</v>
      </c>
      <c r="AD18" t="s">
        <v>83</v>
      </c>
      <c r="AE18">
        <v>15</v>
      </c>
      <c r="AF18">
        <v>5310.81</v>
      </c>
      <c r="AG18">
        <v>161.401</v>
      </c>
      <c r="AH18">
        <v>2.96</v>
      </c>
      <c r="AI18">
        <v>9.79</v>
      </c>
      <c r="AK18">
        <v>15</v>
      </c>
      <c r="AL18">
        <v>17030.06</v>
      </c>
      <c r="AM18">
        <v>704.935</v>
      </c>
      <c r="AN18">
        <v>41.14</v>
      </c>
      <c r="AO18">
        <v>14.95</v>
      </c>
      <c r="AP18" t="s">
        <v>83</v>
      </c>
      <c r="AQ18">
        <v>15</v>
      </c>
      <c r="AR18">
        <v>12283.73</v>
      </c>
      <c r="AS18">
        <v>473.783</v>
      </c>
      <c r="AT18">
        <v>40.93</v>
      </c>
      <c r="AU18">
        <v>16.1</v>
      </c>
      <c r="AW18">
        <v>15</v>
      </c>
      <c r="AX18">
        <v>2664.01</v>
      </c>
      <c r="AY18">
        <v>144.212</v>
      </c>
      <c r="AZ18">
        <v>40.99</v>
      </c>
      <c r="BA18">
        <v>13.48</v>
      </c>
      <c r="BB18" t="s">
        <v>83</v>
      </c>
      <c r="BC18">
        <v>15</v>
      </c>
      <c r="BD18">
        <v>4484.31</v>
      </c>
      <c r="BE18">
        <v>433.36</v>
      </c>
      <c r="BF18">
        <v>41.05</v>
      </c>
      <c r="BG18">
        <v>13.26</v>
      </c>
      <c r="BH18" t="s">
        <v>83</v>
      </c>
      <c r="BI18">
        <v>15</v>
      </c>
      <c r="BJ18">
        <v>14029.67</v>
      </c>
      <c r="BK18">
        <v>545.546</v>
      </c>
      <c r="BL18">
        <v>41.06</v>
      </c>
      <c r="BM18">
        <v>13.51</v>
      </c>
      <c r="BO18">
        <v>15</v>
      </c>
      <c r="BP18">
        <v>26955.54</v>
      </c>
      <c r="BQ18">
        <v>85.787</v>
      </c>
      <c r="BR18">
        <v>41.13</v>
      </c>
      <c r="BS18">
        <v>12.63</v>
      </c>
      <c r="BU18">
        <v>15</v>
      </c>
      <c r="BV18">
        <v>59.78</v>
      </c>
      <c r="BW18">
        <v>2.058</v>
      </c>
      <c r="BX18">
        <v>2.5</v>
      </c>
      <c r="BY18">
        <v>12.96</v>
      </c>
      <c r="BZ18" t="s">
        <v>83</v>
      </c>
      <c r="CA18">
        <v>15</v>
      </c>
      <c r="CB18">
        <v>19505.43</v>
      </c>
      <c r="CC18">
        <v>111.165</v>
      </c>
      <c r="CD18">
        <v>3.11</v>
      </c>
      <c r="CE18">
        <v>6.77</v>
      </c>
      <c r="CG18">
        <v>15</v>
      </c>
      <c r="CH18">
        <v>11899.9</v>
      </c>
      <c r="CI18">
        <v>204.657</v>
      </c>
      <c r="CJ18">
        <v>41.07</v>
      </c>
      <c r="CK18">
        <v>13.15</v>
      </c>
      <c r="CM18">
        <v>15</v>
      </c>
      <c r="CN18">
        <v>2619.91</v>
      </c>
      <c r="CO18">
        <v>231.502</v>
      </c>
      <c r="CP18">
        <v>2.42</v>
      </c>
      <c r="CQ18">
        <v>11.74</v>
      </c>
      <c r="CS18">
        <v>15</v>
      </c>
      <c r="CT18">
        <v>6521.62</v>
      </c>
      <c r="CU18">
        <v>947.932</v>
      </c>
      <c r="CV18">
        <v>40.85</v>
      </c>
      <c r="CW18">
        <v>12.52</v>
      </c>
      <c r="CX18" t="s">
        <v>83</v>
      </c>
      <c r="CY18">
        <v>15</v>
      </c>
      <c r="CZ18">
        <v>95646.88</v>
      </c>
      <c r="DA18">
        <v>389.901</v>
      </c>
      <c r="DB18">
        <v>5.2</v>
      </c>
      <c r="DC18">
        <v>1.77</v>
      </c>
    </row>
    <row r="19" spans="1:107" ht="12.75">
      <c r="A19">
        <v>16</v>
      </c>
      <c r="B19">
        <v>0</v>
      </c>
      <c r="C19">
        <v>0</v>
      </c>
      <c r="D19">
        <v>2.96</v>
      </c>
      <c r="E19">
        <v>15.63</v>
      </c>
      <c r="G19">
        <v>16</v>
      </c>
      <c r="H19">
        <v>17035.22</v>
      </c>
      <c r="I19">
        <v>550.304</v>
      </c>
      <c r="J19">
        <v>41.1</v>
      </c>
      <c r="K19">
        <v>16.26</v>
      </c>
      <c r="M19">
        <v>16</v>
      </c>
      <c r="N19">
        <v>13271.7</v>
      </c>
      <c r="O19">
        <v>304.986</v>
      </c>
      <c r="P19">
        <v>41.19</v>
      </c>
      <c r="Q19">
        <v>10.4</v>
      </c>
      <c r="S19">
        <v>16</v>
      </c>
      <c r="T19">
        <v>24275.04</v>
      </c>
      <c r="U19">
        <v>1187.212</v>
      </c>
      <c r="V19">
        <v>41.11</v>
      </c>
      <c r="W19">
        <v>11.89</v>
      </c>
      <c r="Y19">
        <v>16</v>
      </c>
      <c r="Z19">
        <v>10018.92</v>
      </c>
      <c r="AA19">
        <v>166.338</v>
      </c>
      <c r="AB19">
        <v>41.53</v>
      </c>
      <c r="AC19">
        <v>15.73</v>
      </c>
      <c r="AE19">
        <v>16</v>
      </c>
      <c r="AF19">
        <v>4784.82</v>
      </c>
      <c r="AG19">
        <v>133.016</v>
      </c>
      <c r="AH19">
        <v>2.99</v>
      </c>
      <c r="AI19">
        <v>9.54</v>
      </c>
      <c r="AK19">
        <v>16</v>
      </c>
      <c r="AL19">
        <v>16368.56</v>
      </c>
      <c r="AM19">
        <v>562.793</v>
      </c>
      <c r="AN19">
        <v>41.49</v>
      </c>
      <c r="AO19">
        <v>19.26</v>
      </c>
      <c r="AQ19">
        <v>16</v>
      </c>
      <c r="AR19">
        <v>11172.4</v>
      </c>
      <c r="AS19">
        <v>393.108</v>
      </c>
      <c r="AT19">
        <v>41.27</v>
      </c>
      <c r="AU19">
        <v>16.7</v>
      </c>
      <c r="AW19">
        <v>16</v>
      </c>
      <c r="AX19">
        <v>2401.11</v>
      </c>
      <c r="AY19">
        <v>115.456</v>
      </c>
      <c r="AZ19">
        <v>41.34</v>
      </c>
      <c r="BA19">
        <v>13.19</v>
      </c>
      <c r="BC19">
        <v>16</v>
      </c>
      <c r="BD19">
        <v>4336.21</v>
      </c>
      <c r="BE19">
        <v>425.917</v>
      </c>
      <c r="BF19">
        <v>41.4</v>
      </c>
      <c r="BG19">
        <v>14.65</v>
      </c>
      <c r="BH19" t="s">
        <v>83</v>
      </c>
      <c r="BI19">
        <v>16</v>
      </c>
      <c r="BJ19">
        <v>12911.53</v>
      </c>
      <c r="BK19">
        <v>455.648</v>
      </c>
      <c r="BL19">
        <v>41.41</v>
      </c>
      <c r="BM19">
        <v>13.93</v>
      </c>
      <c r="BO19">
        <v>16</v>
      </c>
      <c r="BP19">
        <v>25400.49</v>
      </c>
      <c r="BQ19">
        <v>75.135</v>
      </c>
      <c r="BR19">
        <v>41.48</v>
      </c>
      <c r="BS19">
        <v>12.77</v>
      </c>
      <c r="BU19">
        <v>16</v>
      </c>
      <c r="BV19">
        <v>32.77</v>
      </c>
      <c r="BW19">
        <v>1.078</v>
      </c>
      <c r="BX19">
        <v>2.47</v>
      </c>
      <c r="BY19">
        <v>16.11</v>
      </c>
      <c r="BZ19" t="s">
        <v>83</v>
      </c>
      <c r="CA19">
        <v>16</v>
      </c>
      <c r="CB19">
        <v>17760.63</v>
      </c>
      <c r="CC19">
        <v>105.815</v>
      </c>
      <c r="CD19">
        <v>3.08</v>
      </c>
      <c r="CE19">
        <v>5.58</v>
      </c>
      <c r="CF19" t="s">
        <v>83</v>
      </c>
      <c r="CG19">
        <v>16</v>
      </c>
      <c r="CH19">
        <v>11235.61</v>
      </c>
      <c r="CI19">
        <v>183.619</v>
      </c>
      <c r="CJ19">
        <v>41.42</v>
      </c>
      <c r="CK19">
        <v>13.34</v>
      </c>
      <c r="CM19">
        <v>16</v>
      </c>
      <c r="CN19">
        <v>2598</v>
      </c>
      <c r="CO19">
        <v>229.691</v>
      </c>
      <c r="CP19">
        <v>2.41</v>
      </c>
      <c r="CQ19">
        <v>10.85</v>
      </c>
      <c r="CS19">
        <v>16</v>
      </c>
      <c r="CT19">
        <v>7184.47</v>
      </c>
      <c r="CU19">
        <v>1032.405</v>
      </c>
      <c r="CV19">
        <v>41.19</v>
      </c>
      <c r="CW19">
        <v>11.91</v>
      </c>
      <c r="CY19">
        <v>16</v>
      </c>
      <c r="CZ19">
        <v>90380.68</v>
      </c>
      <c r="DA19">
        <v>350.628</v>
      </c>
      <c r="DB19">
        <v>5.22</v>
      </c>
      <c r="DC19">
        <v>0.04</v>
      </c>
    </row>
    <row r="20" spans="1:107" ht="12.75">
      <c r="A20">
        <v>17</v>
      </c>
      <c r="B20">
        <v>0</v>
      </c>
      <c r="C20">
        <v>0</v>
      </c>
      <c r="D20">
        <v>2.96</v>
      </c>
      <c r="E20">
        <v>18.51</v>
      </c>
      <c r="G20">
        <v>17</v>
      </c>
      <c r="H20">
        <v>14656.25</v>
      </c>
      <c r="I20">
        <v>420.874</v>
      </c>
      <c r="J20">
        <v>40.73</v>
      </c>
      <c r="K20">
        <v>16.73</v>
      </c>
      <c r="M20">
        <v>17</v>
      </c>
      <c r="N20">
        <v>11069.32</v>
      </c>
      <c r="O20">
        <v>215.459</v>
      </c>
      <c r="P20">
        <v>40.82</v>
      </c>
      <c r="Q20">
        <v>12.7</v>
      </c>
      <c r="S20">
        <v>17</v>
      </c>
      <c r="T20">
        <v>19495.55</v>
      </c>
      <c r="U20">
        <v>806.173</v>
      </c>
      <c r="V20">
        <v>40.75</v>
      </c>
      <c r="W20">
        <v>14.26</v>
      </c>
      <c r="Y20">
        <v>17</v>
      </c>
      <c r="Z20">
        <v>8227.31</v>
      </c>
      <c r="AA20">
        <v>116.42</v>
      </c>
      <c r="AB20">
        <v>41.16</v>
      </c>
      <c r="AC20">
        <v>17.33</v>
      </c>
      <c r="AE20">
        <v>17</v>
      </c>
      <c r="AF20">
        <v>3955.66</v>
      </c>
      <c r="AG20">
        <v>96.809</v>
      </c>
      <c r="AH20">
        <v>3</v>
      </c>
      <c r="AI20">
        <v>13.2</v>
      </c>
      <c r="AK20">
        <v>17</v>
      </c>
      <c r="AL20">
        <v>14025.52</v>
      </c>
      <c r="AM20">
        <v>408.43</v>
      </c>
      <c r="AN20">
        <v>41.13</v>
      </c>
      <c r="AO20">
        <v>17.31</v>
      </c>
      <c r="AQ20">
        <v>17</v>
      </c>
      <c r="AR20">
        <v>9400.65</v>
      </c>
      <c r="AS20">
        <v>287.564</v>
      </c>
      <c r="AT20">
        <v>40.9</v>
      </c>
      <c r="AU20">
        <v>19.38</v>
      </c>
      <c r="AW20">
        <v>17</v>
      </c>
      <c r="AX20">
        <v>1978.28</v>
      </c>
      <c r="AY20">
        <v>82.431</v>
      </c>
      <c r="AZ20">
        <v>40.97</v>
      </c>
      <c r="BA20">
        <v>15.69</v>
      </c>
      <c r="BC20">
        <v>17</v>
      </c>
      <c r="BD20">
        <v>3605.25</v>
      </c>
      <c r="BE20">
        <v>270.113</v>
      </c>
      <c r="BF20">
        <v>41.03</v>
      </c>
      <c r="BG20">
        <v>15.97</v>
      </c>
      <c r="BI20">
        <v>17</v>
      </c>
      <c r="BJ20">
        <v>11901.28</v>
      </c>
      <c r="BK20">
        <v>400.465</v>
      </c>
      <c r="BL20">
        <v>41.04</v>
      </c>
      <c r="BM20">
        <v>16.4</v>
      </c>
      <c r="BO20">
        <v>17</v>
      </c>
      <c r="BP20">
        <v>21415.29</v>
      </c>
      <c r="BQ20">
        <v>54.36</v>
      </c>
      <c r="BR20">
        <v>41.11</v>
      </c>
      <c r="BS20">
        <v>14.36</v>
      </c>
      <c r="BU20">
        <v>17</v>
      </c>
      <c r="BV20">
        <v>37.81</v>
      </c>
      <c r="BW20">
        <v>1.564</v>
      </c>
      <c r="BX20">
        <v>2.53</v>
      </c>
      <c r="BY20">
        <v>18.16</v>
      </c>
      <c r="BZ20" t="s">
        <v>83</v>
      </c>
      <c r="CA20">
        <v>17</v>
      </c>
      <c r="CB20">
        <v>15591.52</v>
      </c>
      <c r="CC20">
        <v>83.263</v>
      </c>
      <c r="CD20">
        <v>3.1</v>
      </c>
      <c r="CE20">
        <v>9.75</v>
      </c>
      <c r="CF20" t="s">
        <v>83</v>
      </c>
      <c r="CG20">
        <v>17</v>
      </c>
      <c r="CH20">
        <v>9994.75</v>
      </c>
      <c r="CI20">
        <v>150.156</v>
      </c>
      <c r="CJ20">
        <v>41.05</v>
      </c>
      <c r="CK20">
        <v>14.92</v>
      </c>
      <c r="CM20">
        <v>17</v>
      </c>
      <c r="CN20">
        <v>2175.19</v>
      </c>
      <c r="CO20">
        <v>164.648</v>
      </c>
      <c r="CP20">
        <v>2.45</v>
      </c>
      <c r="CQ20">
        <v>15.18</v>
      </c>
      <c r="CS20">
        <v>17</v>
      </c>
      <c r="CT20">
        <v>5226.08</v>
      </c>
      <c r="CU20">
        <v>535.2</v>
      </c>
      <c r="CV20">
        <v>40.83</v>
      </c>
      <c r="CW20">
        <v>14.78</v>
      </c>
      <c r="CY20">
        <v>17</v>
      </c>
      <c r="CZ20">
        <v>76082.58</v>
      </c>
      <c r="DA20">
        <v>248.686</v>
      </c>
      <c r="DB20">
        <v>5.23</v>
      </c>
      <c r="DC20">
        <v>2.22</v>
      </c>
    </row>
    <row r="21" spans="1:108" ht="12.75">
      <c r="A21">
        <v>18</v>
      </c>
      <c r="B21">
        <v>0</v>
      </c>
      <c r="C21">
        <v>0</v>
      </c>
      <c r="D21">
        <v>2.97</v>
      </c>
      <c r="E21">
        <v>20.73</v>
      </c>
      <c r="F21" t="s">
        <v>82</v>
      </c>
      <c r="G21">
        <v>18</v>
      </c>
      <c r="H21">
        <v>9955.28</v>
      </c>
      <c r="I21">
        <v>286.032</v>
      </c>
      <c r="J21">
        <v>41.29</v>
      </c>
      <c r="K21">
        <v>18.54</v>
      </c>
      <c r="L21" t="s">
        <v>84</v>
      </c>
      <c r="M21">
        <v>18</v>
      </c>
      <c r="N21">
        <v>7885.64</v>
      </c>
      <c r="O21">
        <v>108.861</v>
      </c>
      <c r="P21">
        <v>41.38</v>
      </c>
      <c r="Q21">
        <v>15.63</v>
      </c>
      <c r="R21" t="s">
        <v>82</v>
      </c>
      <c r="S21">
        <v>18</v>
      </c>
      <c r="T21">
        <v>19154.98</v>
      </c>
      <c r="U21">
        <v>773.586</v>
      </c>
      <c r="V21">
        <v>41.3</v>
      </c>
      <c r="W21">
        <v>15.77</v>
      </c>
      <c r="X21" t="s">
        <v>82</v>
      </c>
      <c r="Y21">
        <v>18</v>
      </c>
      <c r="Z21">
        <v>6718.23</v>
      </c>
      <c r="AA21">
        <v>86.505</v>
      </c>
      <c r="AB21">
        <v>41.72</v>
      </c>
      <c r="AC21">
        <v>20.11</v>
      </c>
      <c r="AD21" t="s">
        <v>84</v>
      </c>
      <c r="AE21">
        <v>18</v>
      </c>
      <c r="AF21">
        <v>2579.18</v>
      </c>
      <c r="AG21">
        <v>54.408</v>
      </c>
      <c r="AH21">
        <v>2.73</v>
      </c>
      <c r="AI21">
        <v>18.58</v>
      </c>
      <c r="AJ21" t="s">
        <v>84</v>
      </c>
      <c r="AK21">
        <v>18</v>
      </c>
      <c r="AL21">
        <v>10984.91</v>
      </c>
      <c r="AM21">
        <v>247.388</v>
      </c>
      <c r="AN21">
        <v>41.69</v>
      </c>
      <c r="AO21">
        <v>19.74</v>
      </c>
      <c r="AP21" t="s">
        <v>82</v>
      </c>
      <c r="AQ21">
        <v>18</v>
      </c>
      <c r="AR21">
        <v>7128.81</v>
      </c>
      <c r="AS21">
        <v>172.869</v>
      </c>
      <c r="AT21">
        <v>41.46</v>
      </c>
      <c r="AU21">
        <v>22.27</v>
      </c>
      <c r="AV21" t="s">
        <v>82</v>
      </c>
      <c r="AW21">
        <v>18</v>
      </c>
      <c r="AX21">
        <v>1483.82</v>
      </c>
      <c r="AY21" t="s">
        <v>117</v>
      </c>
      <c r="AZ21" t="s">
        <v>118</v>
      </c>
      <c r="BA21" t="s">
        <v>119</v>
      </c>
      <c r="BB21" t="s">
        <v>81</v>
      </c>
      <c r="BC21">
        <v>18</v>
      </c>
      <c r="BD21">
        <v>2665.9</v>
      </c>
      <c r="BE21">
        <v>150.874</v>
      </c>
      <c r="BF21">
        <v>41.59</v>
      </c>
      <c r="BG21">
        <v>19.13</v>
      </c>
      <c r="BH21" t="s">
        <v>82</v>
      </c>
      <c r="BI21">
        <v>18</v>
      </c>
      <c r="BJ21">
        <v>8306.73</v>
      </c>
      <c r="BK21">
        <v>198.786</v>
      </c>
      <c r="BL21">
        <v>41.6</v>
      </c>
      <c r="BM21">
        <v>20.16</v>
      </c>
      <c r="BN21" t="s">
        <v>82</v>
      </c>
      <c r="BO21">
        <v>18</v>
      </c>
      <c r="BP21">
        <v>17149.53</v>
      </c>
      <c r="BQ21">
        <v>36.881</v>
      </c>
      <c r="BR21">
        <v>41.67</v>
      </c>
      <c r="BS21">
        <v>16.96</v>
      </c>
      <c r="BT21" t="s">
        <v>82</v>
      </c>
      <c r="BU21">
        <v>18</v>
      </c>
      <c r="BV21">
        <v>28.44</v>
      </c>
      <c r="BW21">
        <v>1.019</v>
      </c>
      <c r="BX21">
        <v>2.5</v>
      </c>
      <c r="BY21">
        <v>21.97</v>
      </c>
      <c r="BZ21" t="s">
        <v>84</v>
      </c>
      <c r="CA21">
        <v>18</v>
      </c>
      <c r="CB21">
        <v>14826.22</v>
      </c>
      <c r="CC21">
        <v>79.061</v>
      </c>
      <c r="CD21">
        <v>3.12</v>
      </c>
      <c r="CE21">
        <v>12.47</v>
      </c>
      <c r="CF21" t="s">
        <v>84</v>
      </c>
      <c r="CG21">
        <v>18</v>
      </c>
      <c r="CH21">
        <v>7422.26</v>
      </c>
      <c r="CI21">
        <v>89.354</v>
      </c>
      <c r="CJ21">
        <v>41.6</v>
      </c>
      <c r="CK21">
        <v>17.85</v>
      </c>
      <c r="CL21" t="s">
        <v>82</v>
      </c>
      <c r="CM21">
        <v>18</v>
      </c>
      <c r="CN21">
        <v>1586.97</v>
      </c>
      <c r="CO21">
        <v>89.927</v>
      </c>
      <c r="CP21">
        <v>2.49</v>
      </c>
      <c r="CQ21">
        <v>19.03</v>
      </c>
      <c r="CR21" t="s">
        <v>82</v>
      </c>
      <c r="CS21">
        <v>18</v>
      </c>
      <c r="CT21">
        <v>3915.75</v>
      </c>
      <c r="CU21">
        <v>302.826</v>
      </c>
      <c r="CV21">
        <v>41.39</v>
      </c>
      <c r="CW21">
        <v>17.95</v>
      </c>
      <c r="CX21" t="s">
        <v>82</v>
      </c>
      <c r="CY21">
        <v>18</v>
      </c>
      <c r="CZ21">
        <v>73308.87</v>
      </c>
      <c r="DA21">
        <v>238.756</v>
      </c>
      <c r="DB21">
        <v>5.22</v>
      </c>
      <c r="DC21">
        <v>4.53</v>
      </c>
      <c r="DD21" t="s">
        <v>82</v>
      </c>
    </row>
    <row r="22" spans="1:108" ht="12.75">
      <c r="A22">
        <v>19</v>
      </c>
      <c r="B22">
        <v>0</v>
      </c>
      <c r="C22">
        <v>0</v>
      </c>
      <c r="D22">
        <v>2.98</v>
      </c>
      <c r="E22">
        <v>18.61</v>
      </c>
      <c r="F22" t="s">
        <v>82</v>
      </c>
      <c r="G22">
        <v>19</v>
      </c>
      <c r="H22">
        <v>11542.53</v>
      </c>
      <c r="I22">
        <v>400.358</v>
      </c>
      <c r="J22">
        <v>42.1</v>
      </c>
      <c r="K22">
        <v>17.75</v>
      </c>
      <c r="L22" t="s">
        <v>82</v>
      </c>
      <c r="M22">
        <v>19</v>
      </c>
      <c r="N22">
        <v>6933.28</v>
      </c>
      <c r="O22">
        <v>80.825</v>
      </c>
      <c r="P22">
        <v>42.19</v>
      </c>
      <c r="Q22">
        <v>14.2</v>
      </c>
      <c r="R22" t="s">
        <v>82</v>
      </c>
      <c r="S22">
        <v>19</v>
      </c>
      <c r="T22">
        <v>16953.63</v>
      </c>
      <c r="U22">
        <v>594.758</v>
      </c>
      <c r="V22">
        <v>42.12</v>
      </c>
      <c r="W22">
        <v>15.27</v>
      </c>
      <c r="X22" t="s">
        <v>82</v>
      </c>
      <c r="Y22">
        <v>19</v>
      </c>
      <c r="Z22">
        <v>5538.79</v>
      </c>
      <c r="AA22">
        <v>51.999</v>
      </c>
      <c r="AB22">
        <v>42.54</v>
      </c>
      <c r="AC22">
        <v>18.76</v>
      </c>
      <c r="AD22" t="s">
        <v>82</v>
      </c>
      <c r="AE22">
        <v>19</v>
      </c>
      <c r="AF22">
        <v>3122.73</v>
      </c>
      <c r="AG22">
        <v>68.341</v>
      </c>
      <c r="AH22">
        <v>2.54</v>
      </c>
      <c r="AI22">
        <v>14.31</v>
      </c>
      <c r="AJ22" t="s">
        <v>82</v>
      </c>
      <c r="AK22">
        <v>19</v>
      </c>
      <c r="AL22">
        <v>11105.05</v>
      </c>
      <c r="AM22">
        <v>246.012</v>
      </c>
      <c r="AN22">
        <v>42.5</v>
      </c>
      <c r="AO22">
        <v>17.89</v>
      </c>
      <c r="AP22" t="s">
        <v>82</v>
      </c>
      <c r="AQ22">
        <v>19</v>
      </c>
      <c r="AR22">
        <v>6293.72</v>
      </c>
      <c r="AS22">
        <v>129.267</v>
      </c>
      <c r="AT22">
        <v>42.27</v>
      </c>
      <c r="AU22">
        <v>16.96</v>
      </c>
      <c r="AV22" t="s">
        <v>82</v>
      </c>
      <c r="AW22">
        <v>19</v>
      </c>
      <c r="AX22">
        <v>1414.08</v>
      </c>
      <c r="AY22">
        <v>41.261</v>
      </c>
      <c r="AZ22">
        <v>42.33</v>
      </c>
      <c r="BA22">
        <v>18.24</v>
      </c>
      <c r="BB22" t="s">
        <v>82</v>
      </c>
      <c r="BC22">
        <v>19</v>
      </c>
      <c r="BD22">
        <v>2620.92</v>
      </c>
      <c r="BE22">
        <v>140.654</v>
      </c>
      <c r="BF22">
        <v>42.4</v>
      </c>
      <c r="BG22">
        <v>17.04</v>
      </c>
      <c r="BH22" t="s">
        <v>82</v>
      </c>
      <c r="BI22">
        <v>19</v>
      </c>
      <c r="BJ22">
        <v>7914.44</v>
      </c>
      <c r="BK22">
        <v>176.813</v>
      </c>
      <c r="BL22">
        <v>42.42</v>
      </c>
      <c r="BM22">
        <v>17.87</v>
      </c>
      <c r="BN22" t="s">
        <v>82</v>
      </c>
      <c r="BO22">
        <v>19</v>
      </c>
      <c r="BP22">
        <v>15367.71</v>
      </c>
      <c r="BQ22">
        <v>27.802</v>
      </c>
      <c r="BR22">
        <v>42.48</v>
      </c>
      <c r="BS22">
        <v>16.55</v>
      </c>
      <c r="BT22" t="s">
        <v>84</v>
      </c>
      <c r="BU22">
        <v>19</v>
      </c>
      <c r="BV22">
        <v>18.89</v>
      </c>
      <c r="BW22">
        <v>0.649</v>
      </c>
      <c r="BX22">
        <v>2.38</v>
      </c>
      <c r="BY22">
        <v>18.37</v>
      </c>
      <c r="BZ22" t="s">
        <v>84</v>
      </c>
      <c r="CA22">
        <v>19</v>
      </c>
      <c r="CB22">
        <v>12876.08</v>
      </c>
      <c r="CC22">
        <v>75.824</v>
      </c>
      <c r="CD22">
        <v>3.09</v>
      </c>
      <c r="CE22">
        <v>11.25</v>
      </c>
      <c r="CF22" t="s">
        <v>84</v>
      </c>
      <c r="CG22">
        <v>19</v>
      </c>
      <c r="CH22">
        <v>6872.3</v>
      </c>
      <c r="CI22">
        <v>69.175</v>
      </c>
      <c r="CJ22">
        <v>42.42</v>
      </c>
      <c r="CK22">
        <v>16.83</v>
      </c>
      <c r="CL22" t="s">
        <v>82</v>
      </c>
      <c r="CM22">
        <v>19</v>
      </c>
      <c r="CN22">
        <v>1408.07</v>
      </c>
      <c r="CO22">
        <v>70.668</v>
      </c>
      <c r="CP22">
        <v>2.44</v>
      </c>
      <c r="CQ22">
        <v>16.95</v>
      </c>
      <c r="CR22" t="s">
        <v>82</v>
      </c>
      <c r="CS22">
        <v>19</v>
      </c>
      <c r="CT22">
        <v>4791.63</v>
      </c>
      <c r="CU22">
        <v>484.725</v>
      </c>
      <c r="CV22">
        <v>42.2</v>
      </c>
      <c r="CW22">
        <v>16.46</v>
      </c>
      <c r="CX22" t="s">
        <v>84</v>
      </c>
      <c r="CY22">
        <v>19</v>
      </c>
      <c r="CZ22">
        <v>69330.45</v>
      </c>
      <c r="DA22">
        <v>213.466</v>
      </c>
      <c r="DB22">
        <v>5.23</v>
      </c>
      <c r="DC22">
        <v>4.21</v>
      </c>
      <c r="DD22" t="s">
        <v>82</v>
      </c>
    </row>
    <row r="23" spans="1:107" ht="12.75">
      <c r="A23">
        <v>20</v>
      </c>
      <c r="B23">
        <v>0</v>
      </c>
      <c r="C23">
        <v>0</v>
      </c>
      <c r="D23">
        <v>2.95</v>
      </c>
      <c r="E23">
        <v>9.88</v>
      </c>
      <c r="G23">
        <v>20</v>
      </c>
      <c r="H23">
        <v>22325.62</v>
      </c>
      <c r="I23">
        <v>1141.759</v>
      </c>
      <c r="J23">
        <v>41.87</v>
      </c>
      <c r="K23">
        <v>13.22</v>
      </c>
      <c r="L23" t="s">
        <v>83</v>
      </c>
      <c r="M23">
        <v>20</v>
      </c>
      <c r="N23">
        <v>13704.92</v>
      </c>
      <c r="O23">
        <v>358.276</v>
      </c>
      <c r="P23">
        <v>41.96</v>
      </c>
      <c r="Q23">
        <v>8.67</v>
      </c>
      <c r="S23">
        <v>20</v>
      </c>
      <c r="T23">
        <v>25802.98</v>
      </c>
      <c r="U23">
        <v>1350.901</v>
      </c>
      <c r="V23">
        <v>41.88</v>
      </c>
      <c r="W23">
        <v>10.69</v>
      </c>
      <c r="Y23">
        <v>20</v>
      </c>
      <c r="Z23">
        <v>7808.87</v>
      </c>
      <c r="AA23">
        <v>100.033</v>
      </c>
      <c r="AB23">
        <v>42.31</v>
      </c>
      <c r="AC23">
        <v>14.49</v>
      </c>
      <c r="AE23">
        <v>20</v>
      </c>
      <c r="AF23">
        <v>6235.33</v>
      </c>
      <c r="AG23">
        <v>271.798</v>
      </c>
      <c r="AH23">
        <v>2.56</v>
      </c>
      <c r="AI23">
        <v>5.52</v>
      </c>
      <c r="AK23">
        <v>20</v>
      </c>
      <c r="AL23">
        <v>27937.7</v>
      </c>
      <c r="AM23">
        <v>1583.529</v>
      </c>
      <c r="AN23">
        <v>42.25</v>
      </c>
      <c r="AO23">
        <v>10.65</v>
      </c>
      <c r="AQ23">
        <v>20</v>
      </c>
      <c r="AR23">
        <v>13218.59</v>
      </c>
      <c r="AS23">
        <v>573.949</v>
      </c>
      <c r="AT23">
        <v>42.05</v>
      </c>
      <c r="AU23">
        <v>13.76</v>
      </c>
      <c r="AW23">
        <v>20</v>
      </c>
      <c r="AX23">
        <v>2653.42</v>
      </c>
      <c r="AY23">
        <v>145.534</v>
      </c>
      <c r="AZ23">
        <v>42.12</v>
      </c>
      <c r="BA23">
        <v>14.07</v>
      </c>
      <c r="BC23">
        <v>20</v>
      </c>
      <c r="BD23">
        <v>5308</v>
      </c>
      <c r="BE23">
        <v>576.674</v>
      </c>
      <c r="BF23">
        <v>42.18</v>
      </c>
      <c r="BG23">
        <v>10.76</v>
      </c>
      <c r="BH23" t="s">
        <v>83</v>
      </c>
      <c r="BI23">
        <v>20</v>
      </c>
      <c r="BJ23">
        <v>15182.51</v>
      </c>
      <c r="BK23">
        <v>636.52</v>
      </c>
      <c r="BL23">
        <v>42.19</v>
      </c>
      <c r="BM23">
        <v>10.65</v>
      </c>
      <c r="BO23">
        <v>20</v>
      </c>
      <c r="BP23">
        <v>26556.49</v>
      </c>
      <c r="BQ23">
        <v>83.589</v>
      </c>
      <c r="BR23">
        <v>42.26</v>
      </c>
      <c r="BS23">
        <v>11.52</v>
      </c>
      <c r="BU23">
        <v>20</v>
      </c>
      <c r="BV23">
        <v>73.38</v>
      </c>
      <c r="BW23">
        <v>2.562</v>
      </c>
      <c r="BX23">
        <v>2.31</v>
      </c>
      <c r="BY23">
        <v>10.04</v>
      </c>
      <c r="BZ23" t="s">
        <v>83</v>
      </c>
      <c r="CA23">
        <v>20</v>
      </c>
      <c r="CB23">
        <v>20580.88</v>
      </c>
      <c r="CC23">
        <v>127.38</v>
      </c>
      <c r="CD23">
        <v>3.03</v>
      </c>
      <c r="CE23">
        <v>3.06</v>
      </c>
      <c r="CG23">
        <v>20</v>
      </c>
      <c r="CH23">
        <v>10835.85</v>
      </c>
      <c r="CI23">
        <v>171.49</v>
      </c>
      <c r="CJ23">
        <v>42.21</v>
      </c>
      <c r="CK23">
        <v>12.54</v>
      </c>
      <c r="CL23" t="s">
        <v>83</v>
      </c>
      <c r="CM23">
        <v>20</v>
      </c>
      <c r="CN23">
        <v>2640.49</v>
      </c>
      <c r="CO23">
        <v>247.811</v>
      </c>
      <c r="CP23">
        <v>2.39</v>
      </c>
      <c r="CQ23">
        <v>9.17</v>
      </c>
      <c r="CS23">
        <v>20</v>
      </c>
      <c r="CT23">
        <v>8871.48</v>
      </c>
      <c r="CU23">
        <v>1485.274</v>
      </c>
      <c r="CV23">
        <v>41.97</v>
      </c>
      <c r="CW23">
        <v>10.52</v>
      </c>
      <c r="CY23">
        <v>20</v>
      </c>
      <c r="CZ23">
        <v>85175.18</v>
      </c>
      <c r="DA23">
        <v>306.094</v>
      </c>
      <c r="DB23">
        <v>5.2</v>
      </c>
      <c r="DC23">
        <v>1.93</v>
      </c>
    </row>
    <row r="24" spans="1:108" ht="12.75">
      <c r="A24">
        <v>21</v>
      </c>
      <c r="B24">
        <v>0</v>
      </c>
      <c r="C24">
        <v>0</v>
      </c>
      <c r="D24">
        <v>2.95</v>
      </c>
      <c r="E24">
        <v>10.41</v>
      </c>
      <c r="F24" t="s">
        <v>82</v>
      </c>
      <c r="G24">
        <v>21</v>
      </c>
      <c r="H24">
        <v>26940.24</v>
      </c>
      <c r="I24">
        <v>1320.044</v>
      </c>
      <c r="J24">
        <v>42.25</v>
      </c>
      <c r="K24">
        <v>10.87</v>
      </c>
      <c r="L24" t="s">
        <v>82</v>
      </c>
      <c r="M24">
        <v>21</v>
      </c>
      <c r="N24">
        <v>19919.43</v>
      </c>
      <c r="O24">
        <v>680.205</v>
      </c>
      <c r="P24">
        <v>42.34</v>
      </c>
      <c r="Q24">
        <v>7.23</v>
      </c>
      <c r="R24" t="s">
        <v>82</v>
      </c>
      <c r="S24">
        <v>21</v>
      </c>
      <c r="T24">
        <v>32097.04</v>
      </c>
      <c r="U24">
        <v>1953.107</v>
      </c>
      <c r="V24">
        <v>42.25</v>
      </c>
      <c r="W24">
        <v>9.3</v>
      </c>
      <c r="X24" t="s">
        <v>82</v>
      </c>
      <c r="Y24">
        <v>21</v>
      </c>
      <c r="Z24">
        <v>11923.32</v>
      </c>
      <c r="AA24">
        <v>238.97</v>
      </c>
      <c r="AB24">
        <v>42.7</v>
      </c>
      <c r="AC24">
        <v>12.28</v>
      </c>
      <c r="AD24" t="s">
        <v>82</v>
      </c>
      <c r="AE24">
        <v>21</v>
      </c>
      <c r="AF24">
        <v>6995.38</v>
      </c>
      <c r="AG24">
        <v>324.013</v>
      </c>
      <c r="AH24">
        <v>2.6</v>
      </c>
      <c r="AI24">
        <v>2.68</v>
      </c>
      <c r="AJ24" t="s">
        <v>82</v>
      </c>
      <c r="AK24">
        <v>21</v>
      </c>
      <c r="AL24">
        <v>27867.34</v>
      </c>
      <c r="AM24">
        <v>1608.643</v>
      </c>
      <c r="AN24">
        <v>42.63</v>
      </c>
      <c r="AO24">
        <v>10.51</v>
      </c>
      <c r="AP24" t="s">
        <v>82</v>
      </c>
      <c r="AQ24">
        <v>21</v>
      </c>
      <c r="AR24">
        <v>15933.45</v>
      </c>
      <c r="AS24">
        <v>782.111</v>
      </c>
      <c r="AT24">
        <v>42.44</v>
      </c>
      <c r="AU24">
        <v>13.94</v>
      </c>
      <c r="AV24" t="s">
        <v>82</v>
      </c>
      <c r="AW24">
        <v>21</v>
      </c>
      <c r="AX24">
        <v>3335.5</v>
      </c>
      <c r="AY24">
        <v>221.156</v>
      </c>
      <c r="AZ24">
        <v>42.51</v>
      </c>
      <c r="BA24">
        <v>16.5</v>
      </c>
      <c r="BB24" t="s">
        <v>82</v>
      </c>
      <c r="BC24">
        <v>21</v>
      </c>
      <c r="BD24">
        <v>6204.15</v>
      </c>
      <c r="BE24">
        <v>720.713</v>
      </c>
      <c r="BF24">
        <v>42.57</v>
      </c>
      <c r="BG24">
        <v>9.11</v>
      </c>
      <c r="BH24" t="s">
        <v>82</v>
      </c>
      <c r="BI24">
        <v>21</v>
      </c>
      <c r="BJ24">
        <v>19795.65</v>
      </c>
      <c r="BK24">
        <v>1012.96</v>
      </c>
      <c r="BL24">
        <v>42.58</v>
      </c>
      <c r="BM24">
        <v>9.07</v>
      </c>
      <c r="BN24" t="s">
        <v>82</v>
      </c>
      <c r="BO24">
        <v>21</v>
      </c>
      <c r="BP24">
        <v>35488.22</v>
      </c>
      <c r="BQ24">
        <v>145.4</v>
      </c>
      <c r="BR24">
        <v>42.64</v>
      </c>
      <c r="BS24">
        <v>9.65</v>
      </c>
      <c r="BT24" t="s">
        <v>82</v>
      </c>
      <c r="BU24">
        <v>21</v>
      </c>
      <c r="BV24">
        <v>83.23</v>
      </c>
      <c r="BW24">
        <v>2.9</v>
      </c>
      <c r="BX24">
        <v>2.31</v>
      </c>
      <c r="BY24">
        <v>10.14</v>
      </c>
      <c r="BZ24" t="s">
        <v>84</v>
      </c>
      <c r="CA24">
        <v>21</v>
      </c>
      <c r="CB24">
        <v>20701.21</v>
      </c>
      <c r="CC24">
        <v>129.774</v>
      </c>
      <c r="CD24">
        <v>3</v>
      </c>
      <c r="CE24">
        <v>1.24</v>
      </c>
      <c r="CF24" t="s">
        <v>84</v>
      </c>
      <c r="CG24">
        <v>21</v>
      </c>
      <c r="CH24">
        <v>14253.26</v>
      </c>
      <c r="CI24">
        <v>293.345</v>
      </c>
      <c r="CJ24">
        <v>42.6</v>
      </c>
      <c r="CK24">
        <v>10</v>
      </c>
      <c r="CL24" t="s">
        <v>84</v>
      </c>
      <c r="CM24">
        <v>21</v>
      </c>
      <c r="CN24">
        <v>3175.34</v>
      </c>
      <c r="CO24">
        <v>341.645</v>
      </c>
      <c r="CP24">
        <v>2.42</v>
      </c>
      <c r="CQ24">
        <v>6.66</v>
      </c>
      <c r="CR24" t="s">
        <v>82</v>
      </c>
      <c r="CS24">
        <v>21</v>
      </c>
      <c r="CT24">
        <v>9225.86</v>
      </c>
      <c r="CU24">
        <v>1547.841</v>
      </c>
      <c r="CV24">
        <v>42.34</v>
      </c>
      <c r="CW24">
        <v>9.29</v>
      </c>
      <c r="CX24" t="s">
        <v>84</v>
      </c>
      <c r="CY24">
        <v>21</v>
      </c>
      <c r="CZ24">
        <v>103968.91</v>
      </c>
      <c r="DA24">
        <v>446.274</v>
      </c>
      <c r="DB24">
        <v>5.22</v>
      </c>
      <c r="DC24">
        <v>-2.07</v>
      </c>
      <c r="DD24" t="s">
        <v>82</v>
      </c>
    </row>
    <row r="25" spans="1:107" ht="12.75">
      <c r="A25">
        <v>22</v>
      </c>
      <c r="B25">
        <v>0</v>
      </c>
      <c r="C25">
        <v>0</v>
      </c>
      <c r="D25">
        <v>2.95</v>
      </c>
      <c r="E25">
        <v>13.38</v>
      </c>
      <c r="G25">
        <v>22</v>
      </c>
      <c r="H25">
        <v>26339.91</v>
      </c>
      <c r="I25">
        <v>1250.894</v>
      </c>
      <c r="J25">
        <v>42.48</v>
      </c>
      <c r="K25">
        <v>17.54</v>
      </c>
      <c r="M25">
        <v>22</v>
      </c>
      <c r="N25">
        <v>19324.09</v>
      </c>
      <c r="O25">
        <v>621.992</v>
      </c>
      <c r="P25">
        <v>42.56</v>
      </c>
      <c r="Q25">
        <v>9.72</v>
      </c>
      <c r="S25">
        <v>22</v>
      </c>
      <c r="T25">
        <v>31531.61</v>
      </c>
      <c r="U25">
        <v>1895.948</v>
      </c>
      <c r="V25">
        <v>42.48</v>
      </c>
      <c r="W25">
        <v>11.54</v>
      </c>
      <c r="Y25">
        <v>22</v>
      </c>
      <c r="Z25">
        <v>12383.71</v>
      </c>
      <c r="AA25">
        <v>247.726</v>
      </c>
      <c r="AB25">
        <v>42.92</v>
      </c>
      <c r="AC25">
        <v>14.03</v>
      </c>
      <c r="AE25">
        <v>22</v>
      </c>
      <c r="AF25">
        <v>7144.89</v>
      </c>
      <c r="AG25">
        <v>334.544</v>
      </c>
      <c r="AH25">
        <v>2.61</v>
      </c>
      <c r="AI25">
        <v>6.91</v>
      </c>
      <c r="AK25">
        <v>22</v>
      </c>
      <c r="AL25">
        <v>24655.69</v>
      </c>
      <c r="AM25">
        <v>1293.624</v>
      </c>
      <c r="AN25">
        <v>42.87</v>
      </c>
      <c r="AO25">
        <v>16.77</v>
      </c>
      <c r="AQ25">
        <v>22</v>
      </c>
      <c r="AR25">
        <v>15994.68</v>
      </c>
      <c r="AS25">
        <v>768.7</v>
      </c>
      <c r="AT25">
        <v>42.66</v>
      </c>
      <c r="AU25">
        <v>14.05</v>
      </c>
      <c r="AW25">
        <v>22</v>
      </c>
      <c r="AX25">
        <v>3553.94</v>
      </c>
      <c r="AY25">
        <v>249.806</v>
      </c>
      <c r="AZ25">
        <v>42.74</v>
      </c>
      <c r="BA25">
        <v>19.39</v>
      </c>
      <c r="BC25">
        <v>22</v>
      </c>
      <c r="BD25">
        <v>6073.17</v>
      </c>
      <c r="BE25">
        <v>695.172</v>
      </c>
      <c r="BF25">
        <v>42.8</v>
      </c>
      <c r="BG25">
        <v>11.8</v>
      </c>
      <c r="BI25">
        <v>22</v>
      </c>
      <c r="BJ25">
        <v>18749.82</v>
      </c>
      <c r="BK25">
        <v>932.638</v>
      </c>
      <c r="BL25">
        <v>42.8</v>
      </c>
      <c r="BM25">
        <v>12.26</v>
      </c>
      <c r="BO25">
        <v>22</v>
      </c>
      <c r="BP25">
        <v>36042.37</v>
      </c>
      <c r="BQ25">
        <v>144.42</v>
      </c>
      <c r="BR25">
        <v>42.86</v>
      </c>
      <c r="BS25">
        <v>11.67</v>
      </c>
      <c r="BU25">
        <v>22</v>
      </c>
      <c r="BV25">
        <v>65.89</v>
      </c>
      <c r="BW25">
        <v>2.02</v>
      </c>
      <c r="BX25">
        <v>2.26</v>
      </c>
      <c r="BY25">
        <v>14.43</v>
      </c>
      <c r="BZ25" t="s">
        <v>83</v>
      </c>
      <c r="CA25">
        <v>22</v>
      </c>
      <c r="CB25">
        <v>20623.3</v>
      </c>
      <c r="CC25">
        <v>171.199</v>
      </c>
      <c r="CD25">
        <v>2.8</v>
      </c>
      <c r="CE25">
        <v>4.98</v>
      </c>
      <c r="CF25" t="s">
        <v>83</v>
      </c>
      <c r="CG25">
        <v>22</v>
      </c>
      <c r="CH25">
        <v>15361.53</v>
      </c>
      <c r="CI25">
        <v>325.774</v>
      </c>
      <c r="CJ25">
        <v>42.82</v>
      </c>
      <c r="CK25">
        <v>11.53</v>
      </c>
      <c r="CM25">
        <v>22</v>
      </c>
      <c r="CN25">
        <v>3423.84</v>
      </c>
      <c r="CO25">
        <v>403.129</v>
      </c>
      <c r="CP25">
        <v>2.41</v>
      </c>
      <c r="CQ25">
        <v>9.66</v>
      </c>
      <c r="CS25">
        <v>22</v>
      </c>
      <c r="CT25">
        <v>9190.78</v>
      </c>
      <c r="CU25">
        <v>1516.003</v>
      </c>
      <c r="CV25">
        <v>42.57</v>
      </c>
      <c r="CW25">
        <v>11.53</v>
      </c>
      <c r="CY25">
        <v>22</v>
      </c>
      <c r="CZ25">
        <v>111593.88</v>
      </c>
      <c r="DA25">
        <v>510.255</v>
      </c>
      <c r="DB25">
        <v>5.21</v>
      </c>
      <c r="DC25">
        <v>-1.36</v>
      </c>
    </row>
    <row r="26" spans="1:107" ht="12.75">
      <c r="A26">
        <v>23</v>
      </c>
      <c r="B26">
        <v>0</v>
      </c>
      <c r="C26">
        <v>0</v>
      </c>
      <c r="D26">
        <v>2.97</v>
      </c>
      <c r="E26">
        <v>16.4</v>
      </c>
      <c r="G26">
        <v>23</v>
      </c>
      <c r="H26">
        <v>18614.17</v>
      </c>
      <c r="I26">
        <v>685.416</v>
      </c>
      <c r="J26">
        <v>42.76</v>
      </c>
      <c r="K26">
        <v>21.94</v>
      </c>
      <c r="M26">
        <v>23</v>
      </c>
      <c r="N26">
        <v>14596.54</v>
      </c>
      <c r="O26">
        <v>359.005</v>
      </c>
      <c r="P26">
        <v>42.84</v>
      </c>
      <c r="Q26">
        <v>10.86</v>
      </c>
      <c r="S26">
        <v>23</v>
      </c>
      <c r="T26">
        <v>24168.96</v>
      </c>
      <c r="U26">
        <v>1101.764</v>
      </c>
      <c r="V26">
        <v>42.77</v>
      </c>
      <c r="W26">
        <v>12.79</v>
      </c>
      <c r="Y26">
        <v>23</v>
      </c>
      <c r="Z26">
        <v>10038.62</v>
      </c>
      <c r="AA26">
        <v>161.719</v>
      </c>
      <c r="AB26">
        <v>43.2</v>
      </c>
      <c r="AC26">
        <v>15.92</v>
      </c>
      <c r="AE26">
        <v>23</v>
      </c>
      <c r="AF26">
        <v>5032.65</v>
      </c>
      <c r="AG26">
        <v>173.345</v>
      </c>
      <c r="AH26">
        <v>2.59</v>
      </c>
      <c r="AI26">
        <v>9.05</v>
      </c>
      <c r="AK26">
        <v>23</v>
      </c>
      <c r="AL26">
        <v>19028.18</v>
      </c>
      <c r="AM26">
        <v>718.179</v>
      </c>
      <c r="AN26">
        <v>43.16</v>
      </c>
      <c r="AO26">
        <v>13.76</v>
      </c>
      <c r="AP26" t="s">
        <v>83</v>
      </c>
      <c r="AQ26">
        <v>23</v>
      </c>
      <c r="AR26">
        <v>12389.78</v>
      </c>
      <c r="AS26">
        <v>461.933</v>
      </c>
      <c r="AT26">
        <v>42.94</v>
      </c>
      <c r="AU26">
        <v>12.36</v>
      </c>
      <c r="AW26">
        <v>23</v>
      </c>
      <c r="AX26">
        <v>2615.62</v>
      </c>
      <c r="AY26">
        <v>136.134</v>
      </c>
      <c r="AZ26">
        <v>43</v>
      </c>
      <c r="BA26">
        <v>18.15</v>
      </c>
      <c r="BC26">
        <v>23</v>
      </c>
      <c r="BD26">
        <v>4454.1</v>
      </c>
      <c r="BE26">
        <v>383.511</v>
      </c>
      <c r="BF26">
        <v>43.07</v>
      </c>
      <c r="BG26">
        <v>12.98</v>
      </c>
      <c r="BI26">
        <v>23</v>
      </c>
      <c r="BJ26">
        <v>13859.19</v>
      </c>
      <c r="BK26">
        <v>511.87</v>
      </c>
      <c r="BL26">
        <v>43.08</v>
      </c>
      <c r="BM26">
        <v>14.34</v>
      </c>
      <c r="BO26">
        <v>23</v>
      </c>
      <c r="BP26">
        <v>27261.43</v>
      </c>
      <c r="BQ26">
        <v>84.874</v>
      </c>
      <c r="BR26">
        <v>43.14</v>
      </c>
      <c r="BS26">
        <v>13.18</v>
      </c>
      <c r="BU26">
        <v>23</v>
      </c>
      <c r="BV26">
        <v>40.09</v>
      </c>
      <c r="BW26">
        <v>1.194</v>
      </c>
      <c r="BX26">
        <v>2.39</v>
      </c>
      <c r="BY26">
        <v>16.89</v>
      </c>
      <c r="BZ26" t="s">
        <v>83</v>
      </c>
      <c r="CA26">
        <v>23</v>
      </c>
      <c r="CB26">
        <v>21246.38</v>
      </c>
      <c r="CC26">
        <v>136.665</v>
      </c>
      <c r="CD26">
        <v>3.06</v>
      </c>
      <c r="CE26">
        <v>3.53</v>
      </c>
      <c r="CF26" t="s">
        <v>83</v>
      </c>
      <c r="CG26">
        <v>23</v>
      </c>
      <c r="CH26">
        <v>12324.09</v>
      </c>
      <c r="CI26">
        <v>214.503</v>
      </c>
      <c r="CJ26">
        <v>43.09</v>
      </c>
      <c r="CK26">
        <v>13.31</v>
      </c>
      <c r="CM26">
        <v>23</v>
      </c>
      <c r="CN26">
        <v>2745.6</v>
      </c>
      <c r="CO26">
        <v>260.026</v>
      </c>
      <c r="CP26">
        <v>2.45</v>
      </c>
      <c r="CQ26">
        <v>11.61</v>
      </c>
      <c r="CS26">
        <v>23</v>
      </c>
      <c r="CT26">
        <v>7353.27</v>
      </c>
      <c r="CU26">
        <v>1023.929</v>
      </c>
      <c r="CV26">
        <v>42.84</v>
      </c>
      <c r="CW26">
        <v>12.6</v>
      </c>
      <c r="CY26">
        <v>23</v>
      </c>
      <c r="CZ26">
        <v>91533.24</v>
      </c>
      <c r="DA26">
        <v>354.716</v>
      </c>
      <c r="DB26">
        <v>5.23</v>
      </c>
      <c r="DC26">
        <v>-0.17</v>
      </c>
    </row>
    <row r="27" spans="1:107" ht="12.75">
      <c r="A27">
        <v>24</v>
      </c>
      <c r="B27">
        <v>0</v>
      </c>
      <c r="C27">
        <v>0</v>
      </c>
      <c r="D27">
        <v>2.96</v>
      </c>
      <c r="E27">
        <v>16.1</v>
      </c>
      <c r="G27">
        <v>24</v>
      </c>
      <c r="H27">
        <v>17873.16</v>
      </c>
      <c r="I27">
        <v>591.126</v>
      </c>
      <c r="J27">
        <v>43.33</v>
      </c>
      <c r="K27">
        <v>16.91</v>
      </c>
      <c r="M27">
        <v>24</v>
      </c>
      <c r="N27">
        <v>14630.96</v>
      </c>
      <c r="O27">
        <v>355.701</v>
      </c>
      <c r="P27">
        <v>43.41</v>
      </c>
      <c r="Q27">
        <v>12.78</v>
      </c>
      <c r="S27">
        <v>24</v>
      </c>
      <c r="T27">
        <v>24352.77</v>
      </c>
      <c r="U27">
        <v>1149.046</v>
      </c>
      <c r="V27">
        <v>43.34</v>
      </c>
      <c r="W27">
        <v>14.17</v>
      </c>
      <c r="Y27">
        <v>24</v>
      </c>
      <c r="Z27">
        <v>9985.21</v>
      </c>
      <c r="AA27">
        <v>164.255</v>
      </c>
      <c r="AB27">
        <v>43.77</v>
      </c>
      <c r="AC27">
        <v>16.27</v>
      </c>
      <c r="AD27" t="s">
        <v>83</v>
      </c>
      <c r="AE27">
        <v>24</v>
      </c>
      <c r="AF27">
        <v>4887.42</v>
      </c>
      <c r="AG27">
        <v>164.735</v>
      </c>
      <c r="AH27">
        <v>2.59</v>
      </c>
      <c r="AI27">
        <v>11.75</v>
      </c>
      <c r="AK27">
        <v>24</v>
      </c>
      <c r="AL27">
        <v>21176.69</v>
      </c>
      <c r="AM27">
        <v>832.722</v>
      </c>
      <c r="AN27">
        <v>43.73</v>
      </c>
      <c r="AO27">
        <v>13.17</v>
      </c>
      <c r="AP27" t="s">
        <v>83</v>
      </c>
      <c r="AQ27">
        <v>24</v>
      </c>
      <c r="AR27">
        <v>11611.04</v>
      </c>
      <c r="AS27">
        <v>390.593</v>
      </c>
      <c r="AT27">
        <v>43.51</v>
      </c>
      <c r="AU27">
        <v>11.66</v>
      </c>
      <c r="AW27">
        <v>24</v>
      </c>
      <c r="AX27">
        <v>2534.2</v>
      </c>
      <c r="AY27">
        <v>122.925</v>
      </c>
      <c r="AZ27">
        <v>43.57</v>
      </c>
      <c r="BA27">
        <v>17.62</v>
      </c>
      <c r="BC27">
        <v>24</v>
      </c>
      <c r="BD27">
        <v>4474.75</v>
      </c>
      <c r="BE27">
        <v>378.064</v>
      </c>
      <c r="BF27">
        <v>43.64</v>
      </c>
      <c r="BG27">
        <v>14.54</v>
      </c>
      <c r="BI27">
        <v>24</v>
      </c>
      <c r="BJ27">
        <v>14151.92</v>
      </c>
      <c r="BK27">
        <v>522.463</v>
      </c>
      <c r="BL27">
        <v>43.65</v>
      </c>
      <c r="BM27">
        <v>15.68</v>
      </c>
      <c r="BO27">
        <v>24</v>
      </c>
      <c r="BP27">
        <v>28241.01</v>
      </c>
      <c r="BQ27">
        <v>90.808</v>
      </c>
      <c r="BR27">
        <v>43.72</v>
      </c>
      <c r="BS27">
        <v>13.45</v>
      </c>
      <c r="BT27" t="s">
        <v>83</v>
      </c>
      <c r="BU27">
        <v>24</v>
      </c>
      <c r="BV27">
        <v>46.67</v>
      </c>
      <c r="BW27">
        <v>1.423</v>
      </c>
      <c r="BX27">
        <v>2.34</v>
      </c>
      <c r="BY27">
        <v>18.09</v>
      </c>
      <c r="BZ27" t="s">
        <v>83</v>
      </c>
      <c r="CA27">
        <v>24</v>
      </c>
      <c r="CB27">
        <v>19876.76</v>
      </c>
      <c r="CC27">
        <v>122.994</v>
      </c>
      <c r="CD27">
        <v>3.05</v>
      </c>
      <c r="CE27">
        <v>5.33</v>
      </c>
      <c r="CG27">
        <v>24</v>
      </c>
      <c r="CH27">
        <v>11503.5</v>
      </c>
      <c r="CI27">
        <v>186.943</v>
      </c>
      <c r="CJ27">
        <v>43.66</v>
      </c>
      <c r="CK27">
        <v>14.3</v>
      </c>
      <c r="CM27">
        <v>24</v>
      </c>
      <c r="CN27">
        <v>2408.07</v>
      </c>
      <c r="CO27">
        <v>199.808</v>
      </c>
      <c r="CP27">
        <v>2.46</v>
      </c>
      <c r="CQ27">
        <v>13.45</v>
      </c>
      <c r="CS27">
        <v>24</v>
      </c>
      <c r="CT27">
        <v>6460.97</v>
      </c>
      <c r="CU27">
        <v>735.667</v>
      </c>
      <c r="CV27">
        <v>43.42</v>
      </c>
      <c r="CW27">
        <v>13.85</v>
      </c>
      <c r="CY27">
        <v>24</v>
      </c>
      <c r="CZ27">
        <v>85025.13</v>
      </c>
      <c r="DA27">
        <v>309.561</v>
      </c>
      <c r="DB27">
        <v>5.21</v>
      </c>
      <c r="DC27">
        <v>0.46</v>
      </c>
    </row>
    <row r="28" spans="1:108" ht="12.75">
      <c r="A28">
        <v>25</v>
      </c>
      <c r="B28">
        <v>0</v>
      </c>
      <c r="C28">
        <v>0</v>
      </c>
      <c r="D28">
        <v>2.96</v>
      </c>
      <c r="E28">
        <v>15.05</v>
      </c>
      <c r="F28" t="s">
        <v>82</v>
      </c>
      <c r="G28">
        <v>25</v>
      </c>
      <c r="H28">
        <v>15080.44</v>
      </c>
      <c r="I28">
        <v>418.207</v>
      </c>
      <c r="J28">
        <v>43.66</v>
      </c>
      <c r="K28">
        <v>16.5</v>
      </c>
      <c r="L28" t="s">
        <v>84</v>
      </c>
      <c r="M28">
        <v>25</v>
      </c>
      <c r="N28">
        <v>13937.36</v>
      </c>
      <c r="O28">
        <v>329.511</v>
      </c>
      <c r="P28">
        <v>43.75</v>
      </c>
      <c r="Q28">
        <v>10.89</v>
      </c>
      <c r="R28" t="s">
        <v>82</v>
      </c>
      <c r="S28">
        <v>25</v>
      </c>
      <c r="T28">
        <v>24755.46</v>
      </c>
      <c r="U28">
        <v>1174.408</v>
      </c>
      <c r="V28">
        <v>43.67</v>
      </c>
      <c r="W28">
        <v>12.39</v>
      </c>
      <c r="X28" t="s">
        <v>82</v>
      </c>
      <c r="Y28">
        <v>25</v>
      </c>
      <c r="Z28">
        <v>12033.29</v>
      </c>
      <c r="AA28">
        <v>241.715</v>
      </c>
      <c r="AB28">
        <v>44.11</v>
      </c>
      <c r="AC28">
        <v>13.42</v>
      </c>
      <c r="AD28" t="s">
        <v>82</v>
      </c>
      <c r="AE28">
        <v>25</v>
      </c>
      <c r="AF28">
        <v>4725.82</v>
      </c>
      <c r="AG28" t="s">
        <v>103</v>
      </c>
      <c r="AH28" t="s">
        <v>104</v>
      </c>
      <c r="AI28" t="s">
        <v>105</v>
      </c>
      <c r="AJ28" t="s">
        <v>81</v>
      </c>
      <c r="AK28">
        <v>25</v>
      </c>
      <c r="AL28">
        <v>24257.08</v>
      </c>
      <c r="AM28">
        <v>1212.023</v>
      </c>
      <c r="AN28">
        <v>44.06</v>
      </c>
      <c r="AO28">
        <v>12.69</v>
      </c>
      <c r="AP28" t="s">
        <v>84</v>
      </c>
      <c r="AQ28">
        <v>25</v>
      </c>
      <c r="AR28">
        <v>13462.52</v>
      </c>
      <c r="AS28">
        <v>560.739</v>
      </c>
      <c r="AT28">
        <v>43.85</v>
      </c>
      <c r="AU28">
        <v>13.4</v>
      </c>
      <c r="AV28" t="s">
        <v>82</v>
      </c>
      <c r="AW28">
        <v>25</v>
      </c>
      <c r="AX28">
        <v>2756.25</v>
      </c>
      <c r="AY28">
        <v>147.742</v>
      </c>
      <c r="AZ28">
        <v>43.91</v>
      </c>
      <c r="BA28">
        <v>16.49</v>
      </c>
      <c r="BB28" t="s">
        <v>82</v>
      </c>
      <c r="BC28">
        <v>25</v>
      </c>
      <c r="BD28">
        <v>4272.4</v>
      </c>
      <c r="BE28">
        <v>347.447</v>
      </c>
      <c r="BF28">
        <v>43.98</v>
      </c>
      <c r="BG28">
        <v>14.25</v>
      </c>
      <c r="BH28" t="s">
        <v>82</v>
      </c>
      <c r="BI28">
        <v>25</v>
      </c>
      <c r="BJ28">
        <v>13775</v>
      </c>
      <c r="BK28">
        <v>498.042</v>
      </c>
      <c r="BL28">
        <v>43.99</v>
      </c>
      <c r="BM28">
        <v>14.13</v>
      </c>
      <c r="BN28" t="s">
        <v>82</v>
      </c>
      <c r="BO28">
        <v>25</v>
      </c>
      <c r="BP28">
        <v>29412.91</v>
      </c>
      <c r="BQ28">
        <v>95.114</v>
      </c>
      <c r="BR28">
        <v>44.05</v>
      </c>
      <c r="BS28">
        <v>12.43</v>
      </c>
      <c r="BT28" t="s">
        <v>82</v>
      </c>
      <c r="BU28">
        <v>25</v>
      </c>
      <c r="BV28">
        <v>75.98</v>
      </c>
      <c r="BW28" t="s">
        <v>145</v>
      </c>
      <c r="BX28" t="s">
        <v>146</v>
      </c>
      <c r="BY28" t="s">
        <v>147</v>
      </c>
      <c r="BZ28" t="s">
        <v>81</v>
      </c>
      <c r="CA28">
        <v>25</v>
      </c>
      <c r="CB28">
        <v>21047.99</v>
      </c>
      <c r="CC28">
        <v>135.227</v>
      </c>
      <c r="CD28">
        <v>3.02</v>
      </c>
      <c r="CE28">
        <v>4.48</v>
      </c>
      <c r="CF28" t="s">
        <v>82</v>
      </c>
      <c r="CG28">
        <v>25</v>
      </c>
      <c r="CH28">
        <v>14048.5</v>
      </c>
      <c r="CI28">
        <v>278.197</v>
      </c>
      <c r="CJ28">
        <v>44</v>
      </c>
      <c r="CK28">
        <v>12.38</v>
      </c>
      <c r="CL28" t="s">
        <v>82</v>
      </c>
      <c r="CM28">
        <v>25</v>
      </c>
      <c r="CN28">
        <v>2757.9</v>
      </c>
      <c r="CO28">
        <v>268.098</v>
      </c>
      <c r="CP28">
        <v>2.45</v>
      </c>
      <c r="CQ28">
        <v>11.86</v>
      </c>
      <c r="CR28" t="s">
        <v>82</v>
      </c>
      <c r="CS28">
        <v>25</v>
      </c>
      <c r="CT28">
        <v>7252.21</v>
      </c>
      <c r="CU28">
        <v>949.287</v>
      </c>
      <c r="CV28">
        <v>43.75</v>
      </c>
      <c r="CW28">
        <v>13.27</v>
      </c>
      <c r="CX28" t="s">
        <v>82</v>
      </c>
      <c r="CY28">
        <v>25</v>
      </c>
      <c r="CZ28">
        <v>102747.53</v>
      </c>
      <c r="DA28">
        <v>454.563</v>
      </c>
      <c r="DB28">
        <v>5.17</v>
      </c>
      <c r="DC28">
        <v>0.07</v>
      </c>
      <c r="DD28" t="s">
        <v>82</v>
      </c>
    </row>
    <row r="29" spans="1:108" ht="12.75">
      <c r="A29">
        <v>26</v>
      </c>
      <c r="B29">
        <v>0</v>
      </c>
      <c r="C29">
        <v>0</v>
      </c>
      <c r="D29">
        <v>2.97</v>
      </c>
      <c r="E29">
        <v>15.35</v>
      </c>
      <c r="F29" t="s">
        <v>82</v>
      </c>
      <c r="G29">
        <v>26</v>
      </c>
      <c r="H29">
        <v>17326.66</v>
      </c>
      <c r="I29">
        <v>544.272</v>
      </c>
      <c r="J29">
        <v>42.62</v>
      </c>
      <c r="K29">
        <v>15.14</v>
      </c>
      <c r="L29" t="s">
        <v>82</v>
      </c>
      <c r="M29">
        <v>26</v>
      </c>
      <c r="N29">
        <v>13199.28</v>
      </c>
      <c r="O29">
        <v>287.933</v>
      </c>
      <c r="P29">
        <v>42.71</v>
      </c>
      <c r="Q29">
        <v>10.72</v>
      </c>
      <c r="R29" t="s">
        <v>82</v>
      </c>
      <c r="S29">
        <v>26</v>
      </c>
      <c r="T29">
        <v>23031.79</v>
      </c>
      <c r="U29">
        <v>1067.325</v>
      </c>
      <c r="V29">
        <v>42.63</v>
      </c>
      <c r="W29">
        <v>12.76</v>
      </c>
      <c r="X29" t="s">
        <v>82</v>
      </c>
      <c r="Y29">
        <v>26</v>
      </c>
      <c r="Z29">
        <v>9322.54</v>
      </c>
      <c r="AA29">
        <v>141.33</v>
      </c>
      <c r="AB29">
        <v>43.06</v>
      </c>
      <c r="AC29">
        <v>15.85</v>
      </c>
      <c r="AD29" t="s">
        <v>82</v>
      </c>
      <c r="AE29">
        <v>26</v>
      </c>
      <c r="AF29">
        <v>4661.98</v>
      </c>
      <c r="AG29">
        <v>1182.178</v>
      </c>
      <c r="AH29">
        <v>2.67</v>
      </c>
      <c r="AI29">
        <v>9.91</v>
      </c>
      <c r="AJ29" t="s">
        <v>82</v>
      </c>
      <c r="AK29">
        <v>26</v>
      </c>
      <c r="AL29">
        <v>20186.05</v>
      </c>
      <c r="AM29">
        <v>781.889</v>
      </c>
      <c r="AN29">
        <v>43.02</v>
      </c>
      <c r="AO29">
        <v>13.61</v>
      </c>
      <c r="AP29" t="s">
        <v>84</v>
      </c>
      <c r="AQ29">
        <v>26</v>
      </c>
      <c r="AR29">
        <v>11872.22</v>
      </c>
      <c r="AS29" t="s">
        <v>112</v>
      </c>
      <c r="AT29" t="s">
        <v>113</v>
      </c>
      <c r="AU29" t="s">
        <v>114</v>
      </c>
      <c r="AV29" t="s">
        <v>81</v>
      </c>
      <c r="AW29">
        <v>26</v>
      </c>
      <c r="AX29">
        <v>2464.2</v>
      </c>
      <c r="AY29">
        <v>116.571</v>
      </c>
      <c r="AZ29">
        <v>42.87</v>
      </c>
      <c r="BA29">
        <v>15.14</v>
      </c>
      <c r="BB29" t="s">
        <v>82</v>
      </c>
      <c r="BC29">
        <v>26</v>
      </c>
      <c r="BD29">
        <v>4206.3</v>
      </c>
      <c r="BE29">
        <v>335.928</v>
      </c>
      <c r="BF29">
        <v>42.93</v>
      </c>
      <c r="BG29">
        <v>13.56</v>
      </c>
      <c r="BH29" t="s">
        <v>82</v>
      </c>
      <c r="BI29">
        <v>26</v>
      </c>
      <c r="BJ29">
        <v>13824.17</v>
      </c>
      <c r="BK29">
        <v>497.401</v>
      </c>
      <c r="BL29">
        <v>42.94</v>
      </c>
      <c r="BM29">
        <v>13.33</v>
      </c>
      <c r="BN29" t="s">
        <v>82</v>
      </c>
      <c r="BO29">
        <v>26</v>
      </c>
      <c r="BP29">
        <v>25477.94</v>
      </c>
      <c r="BQ29">
        <v>73.286</v>
      </c>
      <c r="BR29">
        <v>43.01</v>
      </c>
      <c r="BS29">
        <v>12.88</v>
      </c>
      <c r="BT29" t="s">
        <v>82</v>
      </c>
      <c r="BU29">
        <v>26</v>
      </c>
      <c r="BV29">
        <v>47.57</v>
      </c>
      <c r="BW29">
        <v>1.062</v>
      </c>
      <c r="BX29">
        <v>2.47</v>
      </c>
      <c r="BY29">
        <v>14.35</v>
      </c>
      <c r="BZ29" t="s">
        <v>84</v>
      </c>
      <c r="CA29">
        <v>26</v>
      </c>
      <c r="CB29">
        <v>22262.66</v>
      </c>
      <c r="CC29">
        <v>151.787</v>
      </c>
      <c r="CD29">
        <v>3.02</v>
      </c>
      <c r="CE29">
        <v>4.46</v>
      </c>
      <c r="CF29" t="s">
        <v>82</v>
      </c>
      <c r="CG29">
        <v>26</v>
      </c>
      <c r="CH29">
        <v>12442.58</v>
      </c>
      <c r="CI29">
        <v>214.697</v>
      </c>
      <c r="CJ29">
        <v>42.95</v>
      </c>
      <c r="CK29">
        <v>13.54</v>
      </c>
      <c r="CL29" t="s">
        <v>84</v>
      </c>
      <c r="CM29">
        <v>26</v>
      </c>
      <c r="CN29">
        <v>2566.84</v>
      </c>
      <c r="CO29" t="s">
        <v>157</v>
      </c>
      <c r="CP29" t="s">
        <v>158</v>
      </c>
      <c r="CQ29" t="s">
        <v>159</v>
      </c>
      <c r="CR29" t="s">
        <v>81</v>
      </c>
      <c r="CS29">
        <v>26</v>
      </c>
      <c r="CT29">
        <v>8062.31</v>
      </c>
      <c r="CU29">
        <v>1204.656</v>
      </c>
      <c r="CV29">
        <v>42.71</v>
      </c>
      <c r="CW29">
        <v>12.32</v>
      </c>
      <c r="CX29" t="s">
        <v>82</v>
      </c>
      <c r="CY29">
        <v>26</v>
      </c>
      <c r="CZ29">
        <v>91547.08</v>
      </c>
      <c r="DA29">
        <v>364.781</v>
      </c>
      <c r="DB29">
        <v>5.19</v>
      </c>
      <c r="DC29">
        <v>1.25</v>
      </c>
      <c r="DD29" t="s">
        <v>82</v>
      </c>
    </row>
    <row r="30" spans="1:108" ht="12.75">
      <c r="A30">
        <v>27</v>
      </c>
      <c r="B30">
        <v>0</v>
      </c>
      <c r="C30">
        <v>0</v>
      </c>
      <c r="D30">
        <v>2.95</v>
      </c>
      <c r="E30">
        <v>12.52</v>
      </c>
      <c r="F30" t="s">
        <v>82</v>
      </c>
      <c r="G30">
        <v>27</v>
      </c>
      <c r="H30">
        <v>24944.99</v>
      </c>
      <c r="I30">
        <v>1104.018</v>
      </c>
      <c r="J30">
        <v>41.8</v>
      </c>
      <c r="K30">
        <v>13.38</v>
      </c>
      <c r="L30" t="s">
        <v>82</v>
      </c>
      <c r="M30">
        <v>27</v>
      </c>
      <c r="N30">
        <v>15100.86</v>
      </c>
      <c r="O30">
        <v>389.113</v>
      </c>
      <c r="P30">
        <v>41.9</v>
      </c>
      <c r="Q30">
        <v>11.27</v>
      </c>
      <c r="R30" t="s">
        <v>82</v>
      </c>
      <c r="S30">
        <v>27</v>
      </c>
      <c r="T30">
        <v>24510.74</v>
      </c>
      <c r="U30">
        <v>1221.142</v>
      </c>
      <c r="V30">
        <v>41.82</v>
      </c>
      <c r="W30">
        <v>13.19</v>
      </c>
      <c r="X30" t="s">
        <v>82</v>
      </c>
      <c r="Y30">
        <v>27</v>
      </c>
      <c r="Z30">
        <v>12928.71</v>
      </c>
      <c r="AA30" t="s">
        <v>99</v>
      </c>
      <c r="AB30" t="s">
        <v>100</v>
      </c>
      <c r="AC30" t="s">
        <v>101</v>
      </c>
      <c r="AD30" t="s">
        <v>81</v>
      </c>
      <c r="AE30">
        <v>27</v>
      </c>
      <c r="AF30">
        <v>6526.98</v>
      </c>
      <c r="AG30">
        <v>2260.56</v>
      </c>
      <c r="AH30">
        <v>2.74</v>
      </c>
      <c r="AI30">
        <v>8.16</v>
      </c>
      <c r="AJ30" t="s">
        <v>82</v>
      </c>
      <c r="AK30">
        <v>27</v>
      </c>
      <c r="AL30">
        <v>32020.51</v>
      </c>
      <c r="AM30">
        <v>1988.237</v>
      </c>
      <c r="AN30">
        <v>42.17</v>
      </c>
      <c r="AO30">
        <v>11.31</v>
      </c>
      <c r="AP30" t="s">
        <v>82</v>
      </c>
      <c r="AQ30">
        <v>27</v>
      </c>
      <c r="AR30">
        <v>17299.6</v>
      </c>
      <c r="AS30">
        <v>912.455</v>
      </c>
      <c r="AT30">
        <v>42.03</v>
      </c>
      <c r="AU30">
        <v>10.45</v>
      </c>
      <c r="AV30" t="s">
        <v>82</v>
      </c>
      <c r="AW30">
        <v>27</v>
      </c>
      <c r="AX30">
        <v>3425.47</v>
      </c>
      <c r="AY30">
        <v>232.726</v>
      </c>
      <c r="AZ30">
        <v>42.05</v>
      </c>
      <c r="BA30">
        <v>12.38</v>
      </c>
      <c r="BB30" t="s">
        <v>82</v>
      </c>
      <c r="BC30">
        <v>27</v>
      </c>
      <c r="BD30">
        <v>5400.32</v>
      </c>
      <c r="BE30">
        <v>560.673</v>
      </c>
      <c r="BF30">
        <v>42.12</v>
      </c>
      <c r="BG30">
        <v>12.81</v>
      </c>
      <c r="BH30" t="s">
        <v>82</v>
      </c>
      <c r="BI30">
        <v>27</v>
      </c>
      <c r="BJ30">
        <v>16462.85</v>
      </c>
      <c r="BK30">
        <v>721.332</v>
      </c>
      <c r="BL30">
        <v>42.13</v>
      </c>
      <c r="BM30">
        <v>13.44</v>
      </c>
      <c r="BN30" t="s">
        <v>82</v>
      </c>
      <c r="BO30">
        <v>27</v>
      </c>
      <c r="BP30">
        <v>33103.5</v>
      </c>
      <c r="BQ30">
        <v>126.935</v>
      </c>
      <c r="BR30">
        <v>42.19</v>
      </c>
      <c r="BS30">
        <v>12.26</v>
      </c>
      <c r="BT30" t="s">
        <v>84</v>
      </c>
      <c r="BU30">
        <v>27</v>
      </c>
      <c r="BV30">
        <v>99.11</v>
      </c>
      <c r="BW30">
        <v>4.141</v>
      </c>
      <c r="BX30">
        <v>2.38</v>
      </c>
      <c r="BY30">
        <v>13.01</v>
      </c>
      <c r="BZ30" t="s">
        <v>84</v>
      </c>
      <c r="CA30">
        <v>27</v>
      </c>
      <c r="CB30">
        <v>26960.52</v>
      </c>
      <c r="CC30">
        <v>227.8</v>
      </c>
      <c r="CD30">
        <v>2.97</v>
      </c>
      <c r="CE30">
        <v>2.24</v>
      </c>
      <c r="CF30" t="s">
        <v>82</v>
      </c>
      <c r="CG30">
        <v>27</v>
      </c>
      <c r="CH30">
        <v>15805.17</v>
      </c>
      <c r="CI30" t="s">
        <v>153</v>
      </c>
      <c r="CJ30" t="s">
        <v>154</v>
      </c>
      <c r="CK30" t="s">
        <v>155</v>
      </c>
      <c r="CL30" t="s">
        <v>81</v>
      </c>
      <c r="CM30">
        <v>27</v>
      </c>
      <c r="CN30">
        <v>3384.79</v>
      </c>
      <c r="CO30">
        <v>2541.663</v>
      </c>
      <c r="CP30">
        <v>2.65</v>
      </c>
      <c r="CQ30">
        <v>9.79</v>
      </c>
      <c r="CR30" t="s">
        <v>82</v>
      </c>
      <c r="CS30">
        <v>27</v>
      </c>
      <c r="CT30">
        <v>10068.08</v>
      </c>
      <c r="CU30">
        <v>1869.949</v>
      </c>
      <c r="CV30">
        <v>41.9</v>
      </c>
      <c r="CW30">
        <v>12.33</v>
      </c>
      <c r="CX30" t="s">
        <v>82</v>
      </c>
      <c r="CY30">
        <v>27</v>
      </c>
      <c r="CZ30">
        <v>112342.09</v>
      </c>
      <c r="DA30">
        <v>537.24</v>
      </c>
      <c r="DB30">
        <v>5.2</v>
      </c>
      <c r="DC30">
        <v>0.16</v>
      </c>
      <c r="DD30" t="s">
        <v>82</v>
      </c>
    </row>
    <row r="31" spans="1:107" ht="12.75">
      <c r="A31">
        <v>28</v>
      </c>
      <c r="B31">
        <v>0</v>
      </c>
      <c r="C31">
        <v>0</v>
      </c>
      <c r="D31">
        <v>2.96</v>
      </c>
      <c r="E31">
        <v>15.73</v>
      </c>
      <c r="G31">
        <v>28</v>
      </c>
      <c r="H31">
        <v>17013.63</v>
      </c>
      <c r="I31">
        <v>530.485</v>
      </c>
      <c r="J31">
        <v>42.53</v>
      </c>
      <c r="K31">
        <v>14.45</v>
      </c>
      <c r="M31">
        <v>28</v>
      </c>
      <c r="N31">
        <v>11821.89</v>
      </c>
      <c r="O31">
        <v>232.194</v>
      </c>
      <c r="P31">
        <v>42.61</v>
      </c>
      <c r="Q31">
        <v>11.21</v>
      </c>
      <c r="S31">
        <v>28</v>
      </c>
      <c r="T31">
        <v>22924.44</v>
      </c>
      <c r="U31">
        <v>1024.03</v>
      </c>
      <c r="V31">
        <v>42.54</v>
      </c>
      <c r="W31">
        <v>13.03</v>
      </c>
      <c r="Y31">
        <v>28</v>
      </c>
      <c r="Z31">
        <v>10528.21</v>
      </c>
      <c r="AA31">
        <v>1076.938</v>
      </c>
      <c r="AB31">
        <v>42.97</v>
      </c>
      <c r="AC31">
        <v>14.17</v>
      </c>
      <c r="AE31">
        <v>28</v>
      </c>
      <c r="AF31">
        <v>4800.92</v>
      </c>
      <c r="AG31">
        <v>1256.043</v>
      </c>
      <c r="AH31">
        <v>2.71</v>
      </c>
      <c r="AI31">
        <v>9.39</v>
      </c>
      <c r="AK31">
        <v>28</v>
      </c>
      <c r="AL31">
        <v>17205.21</v>
      </c>
      <c r="AM31">
        <v>595.017</v>
      </c>
      <c r="AN31">
        <v>42.93</v>
      </c>
      <c r="AO31">
        <v>13.89</v>
      </c>
      <c r="AQ31">
        <v>28</v>
      </c>
      <c r="AR31">
        <v>12082.03</v>
      </c>
      <c r="AS31">
        <v>433.782</v>
      </c>
      <c r="AT31">
        <v>42.75</v>
      </c>
      <c r="AU31">
        <v>10.98</v>
      </c>
      <c r="AW31">
        <v>28</v>
      </c>
      <c r="AX31">
        <v>2455.36</v>
      </c>
      <c r="AY31">
        <v>115.516</v>
      </c>
      <c r="AZ31">
        <v>42.77</v>
      </c>
      <c r="BA31">
        <v>12.37</v>
      </c>
      <c r="BC31">
        <v>28</v>
      </c>
      <c r="BD31">
        <v>4065.84</v>
      </c>
      <c r="BE31">
        <v>316.559</v>
      </c>
      <c r="BF31">
        <v>42.84</v>
      </c>
      <c r="BG31">
        <v>13.36</v>
      </c>
      <c r="BI31">
        <v>28</v>
      </c>
      <c r="BJ31">
        <v>12100.76</v>
      </c>
      <c r="BK31">
        <v>388.318</v>
      </c>
      <c r="BL31">
        <v>42.85</v>
      </c>
      <c r="BM31">
        <v>14.42</v>
      </c>
      <c r="BO31">
        <v>28</v>
      </c>
      <c r="BP31">
        <v>26231.24</v>
      </c>
      <c r="BQ31">
        <v>78.408</v>
      </c>
      <c r="BR31">
        <v>42.91</v>
      </c>
      <c r="BS31">
        <v>13.04</v>
      </c>
      <c r="BU31">
        <v>28</v>
      </c>
      <c r="BV31">
        <v>70.66</v>
      </c>
      <c r="BW31">
        <v>2.095</v>
      </c>
      <c r="BX31">
        <v>2.35</v>
      </c>
      <c r="BY31">
        <v>14.87</v>
      </c>
      <c r="BZ31" t="s">
        <v>83</v>
      </c>
      <c r="CA31">
        <v>28</v>
      </c>
      <c r="CB31">
        <v>21412.71</v>
      </c>
      <c r="CC31">
        <v>138.345</v>
      </c>
      <c r="CD31">
        <v>3.02</v>
      </c>
      <c r="CE31">
        <v>3.47</v>
      </c>
      <c r="CG31">
        <v>28</v>
      </c>
      <c r="CH31">
        <v>13150.56</v>
      </c>
      <c r="CI31">
        <v>2705.245</v>
      </c>
      <c r="CJ31">
        <v>42.85</v>
      </c>
      <c r="CK31">
        <v>12.29</v>
      </c>
      <c r="CL31" t="s">
        <v>83</v>
      </c>
      <c r="CM31">
        <v>28</v>
      </c>
      <c r="CN31">
        <v>2694.57</v>
      </c>
      <c r="CO31">
        <v>1604.649</v>
      </c>
      <c r="CP31">
        <v>2.61</v>
      </c>
      <c r="CQ31">
        <v>10.51</v>
      </c>
      <c r="CS31">
        <v>28</v>
      </c>
      <c r="CT31">
        <v>7679.06</v>
      </c>
      <c r="CU31">
        <v>1060.182</v>
      </c>
      <c r="CV31">
        <v>42.61</v>
      </c>
      <c r="CW31">
        <v>12.68</v>
      </c>
      <c r="CY31">
        <v>28</v>
      </c>
      <c r="CZ31">
        <v>100424.33</v>
      </c>
      <c r="DA31">
        <v>425.822</v>
      </c>
      <c r="DB31">
        <v>5.23</v>
      </c>
      <c r="DC31">
        <v>-0.44</v>
      </c>
    </row>
    <row r="32" spans="1:108" ht="12.75">
      <c r="A32">
        <v>29</v>
      </c>
      <c r="B32">
        <v>0</v>
      </c>
      <c r="C32">
        <v>0</v>
      </c>
      <c r="D32">
        <v>2.98</v>
      </c>
      <c r="E32">
        <v>17.7</v>
      </c>
      <c r="F32" t="s">
        <v>82</v>
      </c>
      <c r="G32">
        <v>29</v>
      </c>
      <c r="H32">
        <v>13551.15</v>
      </c>
      <c r="I32">
        <v>332.501</v>
      </c>
      <c r="J32">
        <v>42.88</v>
      </c>
      <c r="K32">
        <v>16.78</v>
      </c>
      <c r="L32" t="s">
        <v>82</v>
      </c>
      <c r="M32">
        <v>29</v>
      </c>
      <c r="N32">
        <v>10318.39</v>
      </c>
      <c r="O32">
        <v>174.771</v>
      </c>
      <c r="P32">
        <v>42.96</v>
      </c>
      <c r="Q32">
        <v>12.81</v>
      </c>
      <c r="R32" t="s">
        <v>82</v>
      </c>
      <c r="S32">
        <v>29</v>
      </c>
      <c r="T32">
        <v>19763.05</v>
      </c>
      <c r="U32">
        <v>772.772</v>
      </c>
      <c r="V32">
        <v>42.89</v>
      </c>
      <c r="W32">
        <v>14.14</v>
      </c>
      <c r="X32" t="s">
        <v>82</v>
      </c>
      <c r="Y32">
        <v>29</v>
      </c>
      <c r="Z32">
        <v>8137.09</v>
      </c>
      <c r="AA32">
        <v>607.602</v>
      </c>
      <c r="AB32">
        <v>43.32</v>
      </c>
      <c r="AC32">
        <v>17.03</v>
      </c>
      <c r="AD32" t="s">
        <v>82</v>
      </c>
      <c r="AE32">
        <v>29</v>
      </c>
      <c r="AF32">
        <v>4318.55</v>
      </c>
      <c r="AG32">
        <v>1018.268</v>
      </c>
      <c r="AH32">
        <v>2.68</v>
      </c>
      <c r="AI32">
        <v>12.51</v>
      </c>
      <c r="AJ32" t="s">
        <v>82</v>
      </c>
      <c r="AK32">
        <v>29</v>
      </c>
      <c r="AL32">
        <v>15710.36</v>
      </c>
      <c r="AM32">
        <v>474.394</v>
      </c>
      <c r="AN32">
        <v>43.28</v>
      </c>
      <c r="AO32">
        <v>15.03</v>
      </c>
      <c r="AP32" t="s">
        <v>84</v>
      </c>
      <c r="AQ32">
        <v>29</v>
      </c>
      <c r="AR32">
        <v>10310.96</v>
      </c>
      <c r="AS32">
        <v>312.32</v>
      </c>
      <c r="AT32">
        <v>43.11</v>
      </c>
      <c r="AU32">
        <v>11.91</v>
      </c>
      <c r="AV32" t="s">
        <v>82</v>
      </c>
      <c r="AW32">
        <v>29</v>
      </c>
      <c r="AX32">
        <v>2128.54</v>
      </c>
      <c r="AY32">
        <v>87.463</v>
      </c>
      <c r="AZ32">
        <v>43.12</v>
      </c>
      <c r="BA32">
        <v>14.92</v>
      </c>
      <c r="BB32" t="s">
        <v>82</v>
      </c>
      <c r="BD32">
        <v>3455.13</v>
      </c>
      <c r="BI32">
        <v>29</v>
      </c>
      <c r="BJ32">
        <v>10689.8</v>
      </c>
      <c r="BK32">
        <v>300.884</v>
      </c>
      <c r="BL32">
        <v>43.2</v>
      </c>
      <c r="BM32">
        <v>16.22</v>
      </c>
      <c r="BN32" t="s">
        <v>82</v>
      </c>
      <c r="BO32">
        <v>29</v>
      </c>
      <c r="BP32">
        <v>22793.26</v>
      </c>
      <c r="BQ32">
        <v>59.717</v>
      </c>
      <c r="BR32">
        <v>43.26</v>
      </c>
      <c r="BS32">
        <v>14.62</v>
      </c>
      <c r="BT32" t="s">
        <v>82</v>
      </c>
      <c r="BU32">
        <v>29</v>
      </c>
      <c r="BV32">
        <v>58.42</v>
      </c>
      <c r="BW32">
        <v>1.975</v>
      </c>
      <c r="BX32">
        <v>2.35</v>
      </c>
      <c r="BY32">
        <v>20.15</v>
      </c>
      <c r="BZ32" t="s">
        <v>84</v>
      </c>
      <c r="CA32">
        <v>29</v>
      </c>
      <c r="CB32">
        <v>20216.29</v>
      </c>
      <c r="CC32">
        <v>131.836</v>
      </c>
      <c r="CD32">
        <v>3.02</v>
      </c>
      <c r="CE32">
        <v>4.86</v>
      </c>
      <c r="CF32" t="s">
        <v>82</v>
      </c>
      <c r="CG32">
        <v>29</v>
      </c>
      <c r="CH32">
        <v>11349.75</v>
      </c>
      <c r="CI32">
        <v>2027.707</v>
      </c>
      <c r="CJ32">
        <v>43.21</v>
      </c>
      <c r="CK32">
        <v>13.84</v>
      </c>
      <c r="CL32" t="s">
        <v>82</v>
      </c>
      <c r="CM32">
        <v>29</v>
      </c>
      <c r="CN32">
        <v>2250.74</v>
      </c>
      <c r="CO32">
        <v>1152.796</v>
      </c>
      <c r="CP32">
        <v>2.56</v>
      </c>
      <c r="CQ32">
        <v>13.57</v>
      </c>
      <c r="CR32" t="s">
        <v>82</v>
      </c>
      <c r="CS32">
        <v>29</v>
      </c>
      <c r="CT32">
        <v>5609.91</v>
      </c>
      <c r="CU32">
        <v>571.831</v>
      </c>
      <c r="CV32">
        <v>42.96</v>
      </c>
      <c r="CW32">
        <v>14.09</v>
      </c>
      <c r="CX32" t="s">
        <v>82</v>
      </c>
      <c r="CY32">
        <v>29</v>
      </c>
      <c r="CZ32">
        <v>89504.5</v>
      </c>
      <c r="DA32">
        <v>341.691</v>
      </c>
      <c r="DB32">
        <v>5.23</v>
      </c>
      <c r="DC32">
        <v>0.44</v>
      </c>
      <c r="DD32" t="s">
        <v>82</v>
      </c>
    </row>
    <row r="33" spans="1:107" ht="12.75">
      <c r="A33">
        <v>30</v>
      </c>
      <c r="B33">
        <v>0</v>
      </c>
      <c r="C33">
        <v>0</v>
      </c>
      <c r="D33">
        <v>2.98</v>
      </c>
      <c r="E33">
        <v>18.79</v>
      </c>
      <c r="G33">
        <v>30</v>
      </c>
      <c r="H33">
        <v>15820.89</v>
      </c>
      <c r="I33">
        <v>467.725</v>
      </c>
      <c r="J33">
        <v>42.94</v>
      </c>
      <c r="K33">
        <v>16.61</v>
      </c>
      <c r="M33">
        <v>30</v>
      </c>
      <c r="N33">
        <v>11625.93</v>
      </c>
      <c r="O33">
        <v>224.748</v>
      </c>
      <c r="P33">
        <v>43.02</v>
      </c>
      <c r="Q33">
        <v>12.55</v>
      </c>
      <c r="S33">
        <v>30</v>
      </c>
      <c r="T33">
        <v>19493.41</v>
      </c>
      <c r="U33">
        <v>741.831</v>
      </c>
      <c r="V33">
        <v>42.95</v>
      </c>
      <c r="W33">
        <v>14.39</v>
      </c>
      <c r="Y33">
        <v>30</v>
      </c>
      <c r="Z33">
        <v>8628.21</v>
      </c>
      <c r="AA33">
        <v>712.439</v>
      </c>
      <c r="AB33">
        <v>43.38</v>
      </c>
      <c r="AC33">
        <v>16.85</v>
      </c>
      <c r="AE33">
        <v>30</v>
      </c>
      <c r="AF33">
        <v>4856.92</v>
      </c>
      <c r="AG33">
        <v>1346.967</v>
      </c>
      <c r="AH33">
        <v>2.7</v>
      </c>
      <c r="AI33">
        <v>11.56</v>
      </c>
      <c r="AK33">
        <v>30</v>
      </c>
      <c r="AL33">
        <v>14520.5</v>
      </c>
      <c r="AM33">
        <v>404.681</v>
      </c>
      <c r="AN33">
        <v>43.34</v>
      </c>
      <c r="AO33">
        <v>16.43</v>
      </c>
      <c r="AP33" t="s">
        <v>83</v>
      </c>
      <c r="AQ33">
        <v>30</v>
      </c>
      <c r="AR33">
        <v>10477.98</v>
      </c>
      <c r="AS33">
        <v>335.908</v>
      </c>
      <c r="AT33">
        <v>43.16</v>
      </c>
      <c r="AU33">
        <v>12.27</v>
      </c>
      <c r="AW33">
        <v>30</v>
      </c>
      <c r="AX33">
        <v>2317.22</v>
      </c>
      <c r="AY33">
        <v>109.725</v>
      </c>
      <c r="AZ33">
        <v>43.17</v>
      </c>
      <c r="BA33">
        <v>15.5</v>
      </c>
      <c r="BD33">
        <v>4005.66</v>
      </c>
      <c r="BI33">
        <v>30</v>
      </c>
      <c r="BJ33">
        <v>10852.69</v>
      </c>
      <c r="BK33">
        <v>319.768</v>
      </c>
      <c r="BL33">
        <v>43.26</v>
      </c>
      <c r="BM33">
        <v>16.22</v>
      </c>
      <c r="BO33">
        <v>30</v>
      </c>
      <c r="BP33">
        <v>23892.36</v>
      </c>
      <c r="BQ33">
        <v>67.523</v>
      </c>
      <c r="BR33">
        <v>43.32</v>
      </c>
      <c r="BS33">
        <v>14.53</v>
      </c>
      <c r="BT33" t="s">
        <v>83</v>
      </c>
      <c r="BU33">
        <v>30</v>
      </c>
      <c r="BV33">
        <v>51.82</v>
      </c>
      <c r="BW33">
        <v>2.311</v>
      </c>
      <c r="BX33">
        <v>2.36</v>
      </c>
      <c r="BY33">
        <v>18.57</v>
      </c>
      <c r="BZ33" t="s">
        <v>83</v>
      </c>
      <c r="CA33">
        <v>30</v>
      </c>
      <c r="CB33">
        <v>22171.61</v>
      </c>
      <c r="CC33">
        <v>157.346</v>
      </c>
      <c r="CD33">
        <v>3.01</v>
      </c>
      <c r="CE33">
        <v>5.36</v>
      </c>
      <c r="CF33" t="s">
        <v>83</v>
      </c>
      <c r="CG33">
        <v>30</v>
      </c>
      <c r="CH33">
        <v>10879.08</v>
      </c>
      <c r="CI33">
        <v>1931.686</v>
      </c>
      <c r="CJ33">
        <v>43.26</v>
      </c>
      <c r="CK33">
        <v>14.58</v>
      </c>
      <c r="CM33">
        <v>30</v>
      </c>
      <c r="CN33">
        <v>2180.38</v>
      </c>
      <c r="CO33">
        <v>1144.54</v>
      </c>
      <c r="CP33">
        <v>2.53</v>
      </c>
      <c r="CQ33">
        <v>13.92</v>
      </c>
      <c r="CS33">
        <v>30</v>
      </c>
      <c r="CT33">
        <v>6362.95</v>
      </c>
      <c r="CU33">
        <v>725.109</v>
      </c>
      <c r="CV33">
        <v>43.03</v>
      </c>
      <c r="CW33">
        <v>14.18</v>
      </c>
      <c r="CY33">
        <v>30</v>
      </c>
      <c r="CZ33">
        <v>89728.92</v>
      </c>
      <c r="DA33">
        <v>376.96</v>
      </c>
      <c r="DB33">
        <v>5.22</v>
      </c>
      <c r="DC33">
        <v>0.56</v>
      </c>
    </row>
    <row r="34" spans="7:108" ht="12.75">
      <c r="G34" t="s">
        <v>167</v>
      </c>
      <c r="H34" t="s">
        <v>168</v>
      </c>
      <c r="I34" t="s">
        <v>169</v>
      </c>
      <c r="J34" t="s">
        <v>170</v>
      </c>
      <c r="K34" t="s">
        <v>171</v>
      </c>
      <c r="L34" t="s">
        <v>81</v>
      </c>
      <c r="M34" t="s">
        <v>167</v>
      </c>
      <c r="N34" t="s">
        <v>172</v>
      </c>
      <c r="O34" t="s">
        <v>173</v>
      </c>
      <c r="P34" t="s">
        <v>174</v>
      </c>
      <c r="Q34" t="s">
        <v>175</v>
      </c>
      <c r="R34" t="s">
        <v>81</v>
      </c>
      <c r="S34" t="s">
        <v>167</v>
      </c>
      <c r="T34" t="s">
        <v>176</v>
      </c>
      <c r="U34" t="s">
        <v>177</v>
      </c>
      <c r="V34" t="s">
        <v>178</v>
      </c>
      <c r="W34" t="s">
        <v>179</v>
      </c>
      <c r="X34" t="s">
        <v>81</v>
      </c>
      <c r="Y34" t="s">
        <v>167</v>
      </c>
      <c r="Z34" t="s">
        <v>187</v>
      </c>
      <c r="AA34" t="s">
        <v>188</v>
      </c>
      <c r="AB34" t="s">
        <v>189</v>
      </c>
      <c r="AC34" t="s">
        <v>190</v>
      </c>
      <c r="AD34" t="s">
        <v>81</v>
      </c>
      <c r="AE34" t="s">
        <v>167</v>
      </c>
      <c r="AF34" t="s">
        <v>199</v>
      </c>
      <c r="AG34" t="s">
        <v>200</v>
      </c>
      <c r="AH34" t="s">
        <v>201</v>
      </c>
      <c r="AI34" t="s">
        <v>202</v>
      </c>
      <c r="AJ34" t="s">
        <v>81</v>
      </c>
      <c r="AK34" t="s">
        <v>167</v>
      </c>
      <c r="AL34" t="s">
        <v>203</v>
      </c>
      <c r="AM34" t="s">
        <v>204</v>
      </c>
      <c r="AN34" t="s">
        <v>205</v>
      </c>
      <c r="AO34" t="s">
        <v>206</v>
      </c>
      <c r="AP34" t="s">
        <v>81</v>
      </c>
      <c r="AQ34" t="s">
        <v>167</v>
      </c>
      <c r="AR34" t="s">
        <v>207</v>
      </c>
      <c r="AS34" t="s">
        <v>208</v>
      </c>
      <c r="AT34" t="s">
        <v>209</v>
      </c>
      <c r="AU34" t="s">
        <v>210</v>
      </c>
      <c r="AV34" t="s">
        <v>81</v>
      </c>
      <c r="AW34" t="s">
        <v>167</v>
      </c>
      <c r="AX34" t="s">
        <v>211</v>
      </c>
      <c r="AY34" t="s">
        <v>212</v>
      </c>
      <c r="AZ34" t="s">
        <v>213</v>
      </c>
      <c r="BA34" t="s">
        <v>214</v>
      </c>
      <c r="BB34" t="s">
        <v>81</v>
      </c>
      <c r="BI34" t="s">
        <v>167</v>
      </c>
      <c r="BJ34" t="s">
        <v>215</v>
      </c>
      <c r="BK34" t="s">
        <v>216</v>
      </c>
      <c r="BL34" t="s">
        <v>113</v>
      </c>
      <c r="BM34" t="s">
        <v>217</v>
      </c>
      <c r="BN34" t="s">
        <v>81</v>
      </c>
      <c r="BO34" t="s">
        <v>167</v>
      </c>
      <c r="BP34">
        <v>997049.43</v>
      </c>
      <c r="BQ34">
        <v>153.779</v>
      </c>
      <c r="BR34">
        <v>43.08</v>
      </c>
      <c r="BS34">
        <v>15.75</v>
      </c>
      <c r="BT34" t="s">
        <v>84</v>
      </c>
      <c r="BU34" t="s">
        <v>167</v>
      </c>
      <c r="BV34" t="s">
        <v>246</v>
      </c>
      <c r="BW34" t="s">
        <v>247</v>
      </c>
      <c r="BX34" t="s">
        <v>248</v>
      </c>
      <c r="BY34" t="s">
        <v>249</v>
      </c>
      <c r="BZ34" t="s">
        <v>81</v>
      </c>
      <c r="CA34" t="s">
        <v>167</v>
      </c>
      <c r="CB34">
        <v>668975.24</v>
      </c>
      <c r="CC34">
        <v>161.065</v>
      </c>
      <c r="CD34">
        <v>3.25</v>
      </c>
      <c r="CE34">
        <v>7.03</v>
      </c>
      <c r="CF34" t="s">
        <v>84</v>
      </c>
      <c r="CG34" t="s">
        <v>167</v>
      </c>
      <c r="CH34" t="s">
        <v>218</v>
      </c>
      <c r="CI34" t="s">
        <v>219</v>
      </c>
      <c r="CJ34" t="s">
        <v>220</v>
      </c>
      <c r="CK34" t="s">
        <v>221</v>
      </c>
      <c r="CL34" t="s">
        <v>81</v>
      </c>
      <c r="CM34" t="s">
        <v>167</v>
      </c>
      <c r="CN34" t="s">
        <v>242</v>
      </c>
      <c r="CO34" t="s">
        <v>243</v>
      </c>
      <c r="CP34" t="s">
        <v>244</v>
      </c>
      <c r="CQ34" t="s">
        <v>245</v>
      </c>
      <c r="CR34" t="s">
        <v>81</v>
      </c>
      <c r="CS34" t="s">
        <v>167</v>
      </c>
      <c r="CT34" t="s">
        <v>225</v>
      </c>
      <c r="CU34" t="s">
        <v>226</v>
      </c>
      <c r="CV34" t="s">
        <v>227</v>
      </c>
      <c r="CW34" t="s">
        <v>228</v>
      </c>
      <c r="CX34" t="s">
        <v>81</v>
      </c>
      <c r="CY34" t="s">
        <v>167</v>
      </c>
      <c r="CZ34" t="s">
        <v>229</v>
      </c>
      <c r="DA34" t="s">
        <v>230</v>
      </c>
      <c r="DB34" t="s">
        <v>231</v>
      </c>
      <c r="DC34" t="s">
        <v>232</v>
      </c>
      <c r="DD34" t="s">
        <v>81</v>
      </c>
    </row>
    <row r="37" spans="1:24" ht="12.75">
      <c r="A37" s="106" t="s">
        <v>233</v>
      </c>
      <c r="B37" s="106"/>
      <c r="C37" s="106"/>
      <c r="D37" s="106"/>
      <c r="E37" s="106"/>
      <c r="F37" s="106"/>
      <c r="G37" s="106" t="s">
        <v>234</v>
      </c>
      <c r="H37" s="106"/>
      <c r="I37" s="106"/>
      <c r="J37" s="106"/>
      <c r="K37" s="106"/>
      <c r="L37" s="106"/>
      <c r="M37" s="106" t="s">
        <v>235</v>
      </c>
      <c r="N37" s="106"/>
      <c r="O37" s="106"/>
      <c r="P37" s="106"/>
      <c r="Q37" s="106"/>
      <c r="R37" s="106"/>
      <c r="S37" s="106" t="s">
        <v>236</v>
      </c>
      <c r="T37" s="106"/>
      <c r="U37" s="106"/>
      <c r="V37" s="106"/>
      <c r="W37" s="106"/>
      <c r="X37" s="106"/>
    </row>
    <row r="38" spans="1:19" ht="12.75">
      <c r="A38" t="s">
        <v>120</v>
      </c>
      <c r="G38" t="s">
        <v>121</v>
      </c>
      <c r="M38" t="s">
        <v>122</v>
      </c>
      <c r="S38" t="s">
        <v>75</v>
      </c>
    </row>
    <row r="39" spans="1:24" ht="12.75">
      <c r="A39" t="s">
        <v>76</v>
      </c>
      <c r="B39" t="s">
        <v>77</v>
      </c>
      <c r="C39" t="s">
        <v>78</v>
      </c>
      <c r="D39" t="s">
        <v>79</v>
      </c>
      <c r="E39" t="s">
        <v>80</v>
      </c>
      <c r="F39" t="s">
        <v>81</v>
      </c>
      <c r="G39" t="s">
        <v>76</v>
      </c>
      <c r="H39" t="s">
        <v>77</v>
      </c>
      <c r="I39" t="s">
        <v>78</v>
      </c>
      <c r="J39" t="s">
        <v>79</v>
      </c>
      <c r="K39" t="s">
        <v>80</v>
      </c>
      <c r="L39" t="s">
        <v>81</v>
      </c>
      <c r="M39" t="s">
        <v>76</v>
      </c>
      <c r="N39" t="s">
        <v>77</v>
      </c>
      <c r="O39" t="s">
        <v>78</v>
      </c>
      <c r="P39" t="s">
        <v>79</v>
      </c>
      <c r="Q39" t="s">
        <v>80</v>
      </c>
      <c r="R39" t="s">
        <v>81</v>
      </c>
      <c r="S39" t="s">
        <v>76</v>
      </c>
      <c r="T39" t="s">
        <v>77</v>
      </c>
      <c r="U39" t="s">
        <v>78</v>
      </c>
      <c r="V39" t="s">
        <v>79</v>
      </c>
      <c r="W39" t="s">
        <v>80</v>
      </c>
      <c r="X39" t="s">
        <v>81</v>
      </c>
    </row>
    <row r="40" spans="1:25" ht="12.75">
      <c r="A40">
        <v>1</v>
      </c>
      <c r="B40">
        <v>0</v>
      </c>
      <c r="C40">
        <v>0</v>
      </c>
      <c r="D40">
        <v>44.78</v>
      </c>
      <c r="E40">
        <v>15.63</v>
      </c>
      <c r="F40" t="s">
        <v>82</v>
      </c>
      <c r="G40">
        <v>1</v>
      </c>
      <c r="H40">
        <v>0</v>
      </c>
      <c r="I40">
        <v>0</v>
      </c>
      <c r="J40">
        <v>44.67</v>
      </c>
      <c r="K40">
        <v>15.62</v>
      </c>
      <c r="L40" t="s">
        <v>82</v>
      </c>
      <c r="M40">
        <v>1</v>
      </c>
      <c r="N40">
        <v>156232.94</v>
      </c>
      <c r="O40">
        <v>344.216</v>
      </c>
      <c r="P40">
        <v>42.17</v>
      </c>
      <c r="Q40">
        <v>15.54</v>
      </c>
      <c r="R40" t="s">
        <v>84</v>
      </c>
      <c r="S40">
        <v>1</v>
      </c>
      <c r="T40">
        <v>47776.2</v>
      </c>
      <c r="U40" t="s">
        <v>123</v>
      </c>
      <c r="V40" t="s">
        <v>124</v>
      </c>
      <c r="W40" t="s">
        <v>125</v>
      </c>
      <c r="X40" t="s">
        <v>81</v>
      </c>
      <c r="Y40">
        <f>B40+H40+N40+T40</f>
        <v>204009.14</v>
      </c>
    </row>
    <row r="41" spans="1:25" ht="12.75">
      <c r="A41">
        <v>2</v>
      </c>
      <c r="B41">
        <v>0</v>
      </c>
      <c r="C41">
        <v>0</v>
      </c>
      <c r="D41">
        <v>44.23</v>
      </c>
      <c r="E41">
        <v>6.89</v>
      </c>
      <c r="G41">
        <v>2</v>
      </c>
      <c r="H41">
        <v>0</v>
      </c>
      <c r="I41">
        <v>0</v>
      </c>
      <c r="J41">
        <v>44.42</v>
      </c>
      <c r="K41">
        <v>7.03</v>
      </c>
      <c r="M41">
        <v>2</v>
      </c>
      <c r="N41">
        <v>0</v>
      </c>
      <c r="O41">
        <v>0</v>
      </c>
      <c r="P41">
        <v>44.44</v>
      </c>
      <c r="Q41">
        <v>9.01</v>
      </c>
      <c r="S41">
        <v>2</v>
      </c>
      <c r="T41">
        <v>61244.39</v>
      </c>
      <c r="U41">
        <v>4487.251</v>
      </c>
      <c r="V41">
        <v>44.49</v>
      </c>
      <c r="W41">
        <v>8.36</v>
      </c>
      <c r="X41" t="s">
        <v>83</v>
      </c>
      <c r="Y41">
        <f aca="true" t="shared" si="0" ref="Y41:Y69">B41+H41+N41+T41</f>
        <v>61244.39</v>
      </c>
    </row>
    <row r="42" spans="1:25" ht="12.75">
      <c r="A42">
        <v>3</v>
      </c>
      <c r="B42">
        <v>0</v>
      </c>
      <c r="C42">
        <v>0</v>
      </c>
      <c r="D42">
        <v>44.25</v>
      </c>
      <c r="E42">
        <v>11.2</v>
      </c>
      <c r="G42">
        <v>3</v>
      </c>
      <c r="H42">
        <v>0</v>
      </c>
      <c r="I42">
        <v>0</v>
      </c>
      <c r="J42">
        <v>43.91</v>
      </c>
      <c r="K42">
        <v>11.3</v>
      </c>
      <c r="M42">
        <v>3</v>
      </c>
      <c r="N42">
        <v>243917.44</v>
      </c>
      <c r="O42">
        <v>786.51</v>
      </c>
      <c r="P42">
        <v>43.86</v>
      </c>
      <c r="Q42">
        <v>13.01</v>
      </c>
      <c r="R42" t="s">
        <v>83</v>
      </c>
      <c r="S42">
        <v>3</v>
      </c>
      <c r="T42">
        <v>54335.28</v>
      </c>
      <c r="U42">
        <v>3729.554</v>
      </c>
      <c r="V42">
        <v>43.98</v>
      </c>
      <c r="W42">
        <v>10.62</v>
      </c>
      <c r="X42" t="s">
        <v>83</v>
      </c>
      <c r="Y42">
        <f t="shared" si="0"/>
        <v>298252.72</v>
      </c>
    </row>
    <row r="43" spans="1:25" ht="12.75">
      <c r="A43">
        <v>4</v>
      </c>
      <c r="B43">
        <v>0</v>
      </c>
      <c r="C43">
        <v>0</v>
      </c>
      <c r="D43">
        <v>44.26</v>
      </c>
      <c r="E43">
        <v>11.83</v>
      </c>
      <c r="G43">
        <v>4</v>
      </c>
      <c r="H43">
        <v>0</v>
      </c>
      <c r="I43">
        <v>0</v>
      </c>
      <c r="J43">
        <v>44.38</v>
      </c>
      <c r="K43">
        <v>11.98</v>
      </c>
      <c r="M43">
        <v>4</v>
      </c>
      <c r="N43">
        <v>0</v>
      </c>
      <c r="O43">
        <v>0</v>
      </c>
      <c r="P43">
        <v>44.44</v>
      </c>
      <c r="Q43">
        <v>14.31</v>
      </c>
      <c r="S43">
        <v>4</v>
      </c>
      <c r="T43">
        <v>49700.97</v>
      </c>
      <c r="U43">
        <v>3215.397</v>
      </c>
      <c r="V43">
        <v>44.49</v>
      </c>
      <c r="W43">
        <v>11.49</v>
      </c>
      <c r="X43" t="s">
        <v>83</v>
      </c>
      <c r="Y43">
        <f t="shared" si="0"/>
        <v>49700.97</v>
      </c>
    </row>
    <row r="44" spans="1:25" ht="12.75">
      <c r="A44">
        <v>5</v>
      </c>
      <c r="B44">
        <v>0</v>
      </c>
      <c r="C44">
        <v>0</v>
      </c>
      <c r="D44">
        <v>44.59</v>
      </c>
      <c r="E44">
        <v>14.08</v>
      </c>
      <c r="F44" t="s">
        <v>82</v>
      </c>
      <c r="G44">
        <v>5</v>
      </c>
      <c r="H44">
        <v>0</v>
      </c>
      <c r="I44">
        <v>0</v>
      </c>
      <c r="J44">
        <v>44.28</v>
      </c>
      <c r="K44">
        <v>14.17</v>
      </c>
      <c r="L44" t="s">
        <v>82</v>
      </c>
      <c r="M44">
        <v>5</v>
      </c>
      <c r="N44">
        <v>0</v>
      </c>
      <c r="O44">
        <v>0</v>
      </c>
      <c r="P44">
        <v>44.3</v>
      </c>
      <c r="Q44">
        <v>16.11</v>
      </c>
      <c r="R44" t="s">
        <v>82</v>
      </c>
      <c r="S44">
        <v>5</v>
      </c>
      <c r="T44">
        <v>43861.66</v>
      </c>
      <c r="U44">
        <v>2600.234</v>
      </c>
      <c r="V44">
        <v>44.3</v>
      </c>
      <c r="W44">
        <v>12.34</v>
      </c>
      <c r="X44" t="s">
        <v>84</v>
      </c>
      <c r="Y44">
        <f t="shared" si="0"/>
        <v>43861.66</v>
      </c>
    </row>
    <row r="45" spans="1:25" ht="12.75">
      <c r="A45">
        <v>6</v>
      </c>
      <c r="B45">
        <v>0</v>
      </c>
      <c r="C45">
        <v>0</v>
      </c>
      <c r="D45">
        <v>43.91</v>
      </c>
      <c r="E45">
        <v>14.78</v>
      </c>
      <c r="G45">
        <v>6</v>
      </c>
      <c r="H45">
        <v>0</v>
      </c>
      <c r="I45">
        <v>0</v>
      </c>
      <c r="J45">
        <v>43.76</v>
      </c>
      <c r="K45">
        <v>14.72</v>
      </c>
      <c r="M45">
        <v>6</v>
      </c>
      <c r="N45">
        <v>162094.53</v>
      </c>
      <c r="O45">
        <v>355.205</v>
      </c>
      <c r="P45">
        <v>43.77</v>
      </c>
      <c r="Q45">
        <v>15.86</v>
      </c>
      <c r="R45" t="s">
        <v>83</v>
      </c>
      <c r="S45">
        <v>6</v>
      </c>
      <c r="T45">
        <v>39636.95</v>
      </c>
      <c r="U45" t="s">
        <v>126</v>
      </c>
      <c r="V45" t="s">
        <v>127</v>
      </c>
      <c r="W45" t="s">
        <v>128</v>
      </c>
      <c r="X45" t="s">
        <v>81</v>
      </c>
      <c r="Y45">
        <f t="shared" si="0"/>
        <v>201731.47999999998</v>
      </c>
    </row>
    <row r="46" spans="1:25" ht="12.75">
      <c r="A46">
        <v>7</v>
      </c>
      <c r="B46">
        <v>0</v>
      </c>
      <c r="C46">
        <v>0</v>
      </c>
      <c r="D46">
        <v>44.13</v>
      </c>
      <c r="E46">
        <v>17.85</v>
      </c>
      <c r="F46" t="s">
        <v>82</v>
      </c>
      <c r="G46">
        <v>7</v>
      </c>
      <c r="H46">
        <v>0</v>
      </c>
      <c r="I46">
        <v>0</v>
      </c>
      <c r="J46">
        <v>44.14</v>
      </c>
      <c r="K46">
        <v>17.7</v>
      </c>
      <c r="L46" t="s">
        <v>82</v>
      </c>
      <c r="M46">
        <v>7</v>
      </c>
      <c r="N46">
        <v>0</v>
      </c>
      <c r="O46">
        <v>0</v>
      </c>
      <c r="P46">
        <v>44.15</v>
      </c>
      <c r="Q46">
        <v>19.59</v>
      </c>
      <c r="R46" t="s">
        <v>82</v>
      </c>
      <c r="S46">
        <v>7</v>
      </c>
      <c r="T46">
        <v>32745.89</v>
      </c>
      <c r="U46">
        <v>348.026</v>
      </c>
      <c r="V46">
        <v>44.18</v>
      </c>
      <c r="W46">
        <v>15.44</v>
      </c>
      <c r="X46" t="s">
        <v>82</v>
      </c>
      <c r="Y46">
        <f t="shared" si="0"/>
        <v>32745.89</v>
      </c>
    </row>
    <row r="47" spans="1:25" ht="12.75">
      <c r="A47">
        <v>8</v>
      </c>
      <c r="B47">
        <v>0</v>
      </c>
      <c r="C47">
        <v>0</v>
      </c>
      <c r="D47">
        <v>44.69</v>
      </c>
      <c r="E47">
        <v>19.28</v>
      </c>
      <c r="G47">
        <v>8</v>
      </c>
      <c r="H47">
        <v>0</v>
      </c>
      <c r="I47">
        <v>0</v>
      </c>
      <c r="J47">
        <v>44.69</v>
      </c>
      <c r="K47">
        <v>19.14</v>
      </c>
      <c r="M47">
        <v>8</v>
      </c>
      <c r="N47">
        <v>0</v>
      </c>
      <c r="O47">
        <v>0</v>
      </c>
      <c r="P47">
        <v>44.66</v>
      </c>
      <c r="Q47">
        <v>21.07</v>
      </c>
      <c r="S47">
        <v>8</v>
      </c>
      <c r="T47">
        <v>26933.2</v>
      </c>
      <c r="U47">
        <v>236.779</v>
      </c>
      <c r="V47">
        <v>44.7</v>
      </c>
      <c r="W47">
        <v>17.17</v>
      </c>
      <c r="Y47">
        <f t="shared" si="0"/>
        <v>26933.2</v>
      </c>
    </row>
    <row r="48" spans="1:25" ht="12.75">
      <c r="A48">
        <v>9</v>
      </c>
      <c r="B48">
        <v>0</v>
      </c>
      <c r="C48">
        <v>0</v>
      </c>
      <c r="D48">
        <v>44.47</v>
      </c>
      <c r="E48">
        <v>18.36</v>
      </c>
      <c r="G48">
        <v>9</v>
      </c>
      <c r="H48">
        <v>0</v>
      </c>
      <c r="I48">
        <v>0</v>
      </c>
      <c r="J48">
        <v>44.31</v>
      </c>
      <c r="K48">
        <v>18.56</v>
      </c>
      <c r="M48">
        <v>9</v>
      </c>
      <c r="N48">
        <v>0</v>
      </c>
      <c r="O48">
        <v>0</v>
      </c>
      <c r="P48">
        <v>44.32</v>
      </c>
      <c r="Q48">
        <v>20.77</v>
      </c>
      <c r="S48">
        <v>9</v>
      </c>
      <c r="T48">
        <v>26020.78</v>
      </c>
      <c r="U48">
        <v>214.186</v>
      </c>
      <c r="V48">
        <v>44.33</v>
      </c>
      <c r="W48">
        <v>17.74</v>
      </c>
      <c r="Y48">
        <f t="shared" si="0"/>
        <v>26020.78</v>
      </c>
    </row>
    <row r="49" spans="1:25" ht="12.75">
      <c r="A49">
        <v>10</v>
      </c>
      <c r="B49">
        <v>0</v>
      </c>
      <c r="C49">
        <v>0</v>
      </c>
      <c r="D49">
        <v>44.01</v>
      </c>
      <c r="E49">
        <v>17.66</v>
      </c>
      <c r="G49">
        <v>10</v>
      </c>
      <c r="H49">
        <v>0</v>
      </c>
      <c r="I49">
        <v>0</v>
      </c>
      <c r="J49">
        <v>43.89</v>
      </c>
      <c r="K49">
        <v>17.79</v>
      </c>
      <c r="M49">
        <v>10</v>
      </c>
      <c r="N49">
        <v>0</v>
      </c>
      <c r="O49">
        <v>0</v>
      </c>
      <c r="P49">
        <v>43.9</v>
      </c>
      <c r="Q49">
        <v>20.2</v>
      </c>
      <c r="S49">
        <v>10</v>
      </c>
      <c r="T49">
        <v>24404.78</v>
      </c>
      <c r="U49">
        <v>198.997</v>
      </c>
      <c r="V49">
        <v>43.9</v>
      </c>
      <c r="W49">
        <v>16.82</v>
      </c>
      <c r="Y49">
        <f t="shared" si="0"/>
        <v>24404.78</v>
      </c>
    </row>
    <row r="50" spans="1:25" ht="12.75">
      <c r="A50">
        <v>11</v>
      </c>
      <c r="B50">
        <v>0</v>
      </c>
      <c r="C50">
        <v>0</v>
      </c>
      <c r="D50">
        <v>43.64</v>
      </c>
      <c r="E50">
        <v>18.56</v>
      </c>
      <c r="F50" t="s">
        <v>82</v>
      </c>
      <c r="G50">
        <v>11</v>
      </c>
      <c r="H50">
        <v>0</v>
      </c>
      <c r="I50">
        <v>0</v>
      </c>
      <c r="J50">
        <v>43.38</v>
      </c>
      <c r="K50">
        <v>18.57</v>
      </c>
      <c r="L50" t="s">
        <v>82</v>
      </c>
      <c r="M50">
        <v>11</v>
      </c>
      <c r="N50">
        <v>0</v>
      </c>
      <c r="O50">
        <v>0</v>
      </c>
      <c r="P50">
        <v>43.39</v>
      </c>
      <c r="Q50">
        <v>20.93</v>
      </c>
      <c r="R50" t="s">
        <v>82</v>
      </c>
      <c r="S50">
        <v>11</v>
      </c>
      <c r="T50">
        <v>20326.78</v>
      </c>
      <c r="U50">
        <v>136.262</v>
      </c>
      <c r="V50">
        <v>43.4</v>
      </c>
      <c r="W50">
        <v>17.19</v>
      </c>
      <c r="X50" t="s">
        <v>82</v>
      </c>
      <c r="Y50">
        <f t="shared" si="0"/>
        <v>20326.78</v>
      </c>
    </row>
    <row r="51" spans="1:25" ht="12.75">
      <c r="A51">
        <v>12</v>
      </c>
      <c r="B51">
        <v>0</v>
      </c>
      <c r="C51">
        <v>0</v>
      </c>
      <c r="D51">
        <v>42.87</v>
      </c>
      <c r="E51">
        <v>18.49</v>
      </c>
      <c r="F51" t="s">
        <v>82</v>
      </c>
      <c r="G51">
        <v>12</v>
      </c>
      <c r="H51">
        <v>0</v>
      </c>
      <c r="I51">
        <v>0</v>
      </c>
      <c r="J51">
        <v>42.57</v>
      </c>
      <c r="K51">
        <v>18.57</v>
      </c>
      <c r="L51" t="s">
        <v>82</v>
      </c>
      <c r="M51">
        <v>12</v>
      </c>
      <c r="N51">
        <v>0</v>
      </c>
      <c r="O51">
        <v>0</v>
      </c>
      <c r="P51">
        <v>42.59</v>
      </c>
      <c r="Q51">
        <v>20.76</v>
      </c>
      <c r="R51" t="s">
        <v>82</v>
      </c>
      <c r="S51">
        <v>12</v>
      </c>
      <c r="T51">
        <v>18739.83</v>
      </c>
      <c r="U51">
        <v>115.952</v>
      </c>
      <c r="V51">
        <v>42.59</v>
      </c>
      <c r="W51">
        <v>17.62</v>
      </c>
      <c r="X51" t="s">
        <v>82</v>
      </c>
      <c r="Y51">
        <f t="shared" si="0"/>
        <v>18739.83</v>
      </c>
    </row>
    <row r="52" spans="1:25" ht="12.75">
      <c r="A52">
        <v>13</v>
      </c>
      <c r="B52">
        <v>0</v>
      </c>
      <c r="C52">
        <v>0</v>
      </c>
      <c r="D52">
        <v>41.93</v>
      </c>
      <c r="E52">
        <v>17.86</v>
      </c>
      <c r="G52">
        <v>13</v>
      </c>
      <c r="H52">
        <v>0</v>
      </c>
      <c r="I52">
        <v>0</v>
      </c>
      <c r="J52">
        <v>41.72</v>
      </c>
      <c r="K52">
        <v>17.95</v>
      </c>
      <c r="M52">
        <v>13</v>
      </c>
      <c r="N52">
        <v>0</v>
      </c>
      <c r="O52">
        <v>0</v>
      </c>
      <c r="P52">
        <v>41.75</v>
      </c>
      <c r="Q52">
        <v>20.43</v>
      </c>
      <c r="S52">
        <v>13</v>
      </c>
      <c r="T52">
        <v>19002.38</v>
      </c>
      <c r="U52">
        <v>129.52</v>
      </c>
      <c r="V52">
        <v>41.74</v>
      </c>
      <c r="W52">
        <v>17.49</v>
      </c>
      <c r="Y52">
        <f t="shared" si="0"/>
        <v>19002.38</v>
      </c>
    </row>
    <row r="53" spans="1:25" ht="12.75">
      <c r="A53">
        <v>14</v>
      </c>
      <c r="B53">
        <v>0</v>
      </c>
      <c r="C53">
        <v>0</v>
      </c>
      <c r="D53">
        <v>41.22</v>
      </c>
      <c r="E53">
        <v>17.98</v>
      </c>
      <c r="F53" t="s">
        <v>82</v>
      </c>
      <c r="G53">
        <v>14</v>
      </c>
      <c r="H53">
        <v>0</v>
      </c>
      <c r="I53">
        <v>0</v>
      </c>
      <c r="J53">
        <v>40.9</v>
      </c>
      <c r="K53">
        <v>18.12</v>
      </c>
      <c r="L53" t="s">
        <v>82</v>
      </c>
      <c r="M53">
        <v>14</v>
      </c>
      <c r="N53">
        <v>149088.56</v>
      </c>
      <c r="O53">
        <v>354.475</v>
      </c>
      <c r="P53">
        <v>40.94</v>
      </c>
      <c r="Q53">
        <v>19.6</v>
      </c>
      <c r="R53" t="s">
        <v>84</v>
      </c>
      <c r="S53">
        <v>14</v>
      </c>
      <c r="T53">
        <v>19202.12</v>
      </c>
      <c r="U53">
        <v>136.184</v>
      </c>
      <c r="V53">
        <v>40.92</v>
      </c>
      <c r="W53">
        <v>17.06</v>
      </c>
      <c r="X53" t="s">
        <v>84</v>
      </c>
      <c r="Y53">
        <f t="shared" si="0"/>
        <v>168290.68</v>
      </c>
    </row>
    <row r="54" spans="1:25" ht="12.75">
      <c r="A54">
        <v>15</v>
      </c>
      <c r="B54">
        <v>0</v>
      </c>
      <c r="C54">
        <v>0</v>
      </c>
      <c r="D54">
        <v>40.78</v>
      </c>
      <c r="E54">
        <v>14.82</v>
      </c>
      <c r="G54">
        <v>15</v>
      </c>
      <c r="H54">
        <v>0</v>
      </c>
      <c r="I54">
        <v>0</v>
      </c>
      <c r="J54">
        <v>41.05</v>
      </c>
      <c r="K54">
        <v>14.96</v>
      </c>
      <c r="M54">
        <v>15</v>
      </c>
      <c r="N54">
        <v>15226.23</v>
      </c>
      <c r="O54">
        <v>17.697</v>
      </c>
      <c r="P54">
        <v>41.14</v>
      </c>
      <c r="Q54">
        <v>16.98</v>
      </c>
      <c r="R54" t="s">
        <v>83</v>
      </c>
      <c r="S54">
        <v>15</v>
      </c>
      <c r="T54">
        <v>25591.27</v>
      </c>
      <c r="U54">
        <v>261.565</v>
      </c>
      <c r="V54">
        <v>41.13</v>
      </c>
      <c r="W54">
        <v>15.15</v>
      </c>
      <c r="Y54">
        <f t="shared" si="0"/>
        <v>40817.5</v>
      </c>
    </row>
    <row r="55" spans="1:25" ht="12.75">
      <c r="A55">
        <v>16</v>
      </c>
      <c r="B55">
        <v>0</v>
      </c>
      <c r="C55">
        <v>0</v>
      </c>
      <c r="D55">
        <v>41.38</v>
      </c>
      <c r="E55">
        <v>16.57</v>
      </c>
      <c r="G55">
        <v>16</v>
      </c>
      <c r="H55">
        <v>0</v>
      </c>
      <c r="I55">
        <v>0</v>
      </c>
      <c r="J55">
        <v>41.42</v>
      </c>
      <c r="K55">
        <v>16.59</v>
      </c>
      <c r="M55">
        <v>16</v>
      </c>
      <c r="N55">
        <v>0</v>
      </c>
      <c r="O55">
        <v>0</v>
      </c>
      <c r="P55">
        <v>41.47</v>
      </c>
      <c r="Q55">
        <v>18.72</v>
      </c>
      <c r="S55">
        <v>16</v>
      </c>
      <c r="T55">
        <v>23610.08</v>
      </c>
      <c r="U55">
        <v>196.13</v>
      </c>
      <c r="V55">
        <v>41.48</v>
      </c>
      <c r="W55">
        <v>16.08</v>
      </c>
      <c r="Y55">
        <f t="shared" si="0"/>
        <v>23610.08</v>
      </c>
    </row>
    <row r="56" spans="1:25" ht="12.75">
      <c r="A56">
        <v>17</v>
      </c>
      <c r="B56">
        <v>0</v>
      </c>
      <c r="C56">
        <v>0</v>
      </c>
      <c r="D56">
        <v>41.37</v>
      </c>
      <c r="E56">
        <v>20.12</v>
      </c>
      <c r="G56">
        <v>17</v>
      </c>
      <c r="H56">
        <v>0</v>
      </c>
      <c r="I56">
        <v>0</v>
      </c>
      <c r="J56">
        <v>41.07</v>
      </c>
      <c r="K56">
        <v>20.14</v>
      </c>
      <c r="M56">
        <v>17</v>
      </c>
      <c r="N56">
        <v>0</v>
      </c>
      <c r="O56">
        <v>0</v>
      </c>
      <c r="P56">
        <v>41.11</v>
      </c>
      <c r="Q56">
        <v>22.37</v>
      </c>
      <c r="S56">
        <v>17</v>
      </c>
      <c r="T56">
        <v>20078.97</v>
      </c>
      <c r="U56">
        <v>138.132</v>
      </c>
      <c r="V56">
        <v>41.11</v>
      </c>
      <c r="W56">
        <v>19.02</v>
      </c>
      <c r="Y56">
        <f t="shared" si="0"/>
        <v>20078.97</v>
      </c>
    </row>
    <row r="57" spans="1:25" ht="12.75">
      <c r="A57">
        <v>18</v>
      </c>
      <c r="B57">
        <v>0</v>
      </c>
      <c r="C57">
        <v>0</v>
      </c>
      <c r="D57">
        <v>41.63</v>
      </c>
      <c r="E57">
        <v>23.65</v>
      </c>
      <c r="F57" t="s">
        <v>82</v>
      </c>
      <c r="G57">
        <v>18</v>
      </c>
      <c r="H57">
        <v>0</v>
      </c>
      <c r="I57">
        <v>0</v>
      </c>
      <c r="J57">
        <v>41.65</v>
      </c>
      <c r="K57">
        <v>23.73</v>
      </c>
      <c r="L57" t="s">
        <v>82</v>
      </c>
      <c r="M57">
        <v>18</v>
      </c>
      <c r="N57">
        <v>0</v>
      </c>
      <c r="O57">
        <v>0</v>
      </c>
      <c r="P57">
        <v>41.65</v>
      </c>
      <c r="Q57">
        <v>26</v>
      </c>
      <c r="R57" t="s">
        <v>82</v>
      </c>
      <c r="S57">
        <v>18</v>
      </c>
      <c r="T57">
        <v>13901.44</v>
      </c>
      <c r="U57">
        <v>63.219</v>
      </c>
      <c r="V57">
        <v>41.67</v>
      </c>
      <c r="W57">
        <v>22.11</v>
      </c>
      <c r="X57" t="s">
        <v>82</v>
      </c>
      <c r="Y57">
        <f t="shared" si="0"/>
        <v>13901.44</v>
      </c>
    </row>
    <row r="58" spans="1:25" ht="12.75">
      <c r="A58">
        <v>19</v>
      </c>
      <c r="B58">
        <v>0</v>
      </c>
      <c r="C58">
        <v>0</v>
      </c>
      <c r="D58">
        <v>42.15</v>
      </c>
      <c r="E58">
        <v>20.13</v>
      </c>
      <c r="F58" t="s">
        <v>82</v>
      </c>
      <c r="G58">
        <v>19</v>
      </c>
      <c r="H58">
        <v>0</v>
      </c>
      <c r="I58">
        <v>0</v>
      </c>
      <c r="J58">
        <v>42.48</v>
      </c>
      <c r="K58">
        <v>20.3</v>
      </c>
      <c r="L58" t="s">
        <v>82</v>
      </c>
      <c r="M58">
        <v>19</v>
      </c>
      <c r="N58">
        <v>0</v>
      </c>
      <c r="O58">
        <v>0</v>
      </c>
      <c r="P58">
        <v>42.44</v>
      </c>
      <c r="Q58">
        <v>22.45</v>
      </c>
      <c r="R58" t="s">
        <v>82</v>
      </c>
      <c r="S58">
        <v>19</v>
      </c>
      <c r="T58">
        <v>14553.79</v>
      </c>
      <c r="U58">
        <v>69.617</v>
      </c>
      <c r="V58">
        <v>42.49</v>
      </c>
      <c r="W58">
        <v>19.52</v>
      </c>
      <c r="X58" t="s">
        <v>82</v>
      </c>
      <c r="Y58">
        <f t="shared" si="0"/>
        <v>14553.79</v>
      </c>
    </row>
    <row r="59" spans="1:25" ht="12.75">
      <c r="A59">
        <v>20</v>
      </c>
      <c r="B59">
        <v>0</v>
      </c>
      <c r="C59">
        <v>0</v>
      </c>
      <c r="D59">
        <v>42.02</v>
      </c>
      <c r="E59">
        <v>8.05</v>
      </c>
      <c r="G59">
        <v>20</v>
      </c>
      <c r="H59">
        <v>0</v>
      </c>
      <c r="I59">
        <v>0</v>
      </c>
      <c r="J59">
        <v>42.25</v>
      </c>
      <c r="K59">
        <v>8.3</v>
      </c>
      <c r="M59">
        <v>20</v>
      </c>
      <c r="N59">
        <v>0</v>
      </c>
      <c r="O59">
        <v>0</v>
      </c>
      <c r="P59">
        <v>42.19</v>
      </c>
      <c r="Q59">
        <v>10.4</v>
      </c>
      <c r="S59">
        <v>20</v>
      </c>
      <c r="T59">
        <v>36770.86</v>
      </c>
      <c r="U59">
        <v>480.306</v>
      </c>
      <c r="V59">
        <v>42.26</v>
      </c>
      <c r="W59">
        <v>11.1</v>
      </c>
      <c r="X59" t="s">
        <v>83</v>
      </c>
      <c r="Y59">
        <f t="shared" si="0"/>
        <v>36770.86</v>
      </c>
    </row>
    <row r="60" spans="1:25" ht="12.75">
      <c r="A60">
        <v>21</v>
      </c>
      <c r="B60">
        <v>0</v>
      </c>
      <c r="C60">
        <v>0</v>
      </c>
      <c r="D60">
        <v>42.42</v>
      </c>
      <c r="E60">
        <v>9.38</v>
      </c>
      <c r="F60" t="s">
        <v>82</v>
      </c>
      <c r="G60">
        <v>21</v>
      </c>
      <c r="H60">
        <v>0</v>
      </c>
      <c r="I60">
        <v>0</v>
      </c>
      <c r="J60">
        <v>42.62</v>
      </c>
      <c r="K60">
        <v>9.49</v>
      </c>
      <c r="L60" t="s">
        <v>82</v>
      </c>
      <c r="M60">
        <v>21</v>
      </c>
      <c r="N60">
        <v>0</v>
      </c>
      <c r="O60">
        <v>0</v>
      </c>
      <c r="P60">
        <v>42.62</v>
      </c>
      <c r="Q60">
        <v>11.25</v>
      </c>
      <c r="R60" t="s">
        <v>82</v>
      </c>
      <c r="S60">
        <v>21</v>
      </c>
      <c r="T60">
        <v>36287.17</v>
      </c>
      <c r="U60">
        <v>457.281</v>
      </c>
      <c r="V60">
        <v>42.65</v>
      </c>
      <c r="W60">
        <v>11.22</v>
      </c>
      <c r="X60" t="s">
        <v>82</v>
      </c>
      <c r="Y60">
        <f t="shared" si="0"/>
        <v>36287.17</v>
      </c>
    </row>
    <row r="61" spans="1:25" ht="12.75">
      <c r="A61">
        <v>22</v>
      </c>
      <c r="B61">
        <v>0</v>
      </c>
      <c r="C61">
        <v>0</v>
      </c>
      <c r="D61">
        <v>43.03</v>
      </c>
      <c r="E61">
        <v>13.85</v>
      </c>
      <c r="G61">
        <v>22</v>
      </c>
      <c r="H61">
        <v>0</v>
      </c>
      <c r="I61">
        <v>0</v>
      </c>
      <c r="J61">
        <v>42.87</v>
      </c>
      <c r="K61">
        <v>13.81</v>
      </c>
      <c r="M61">
        <v>22</v>
      </c>
      <c r="N61">
        <v>0</v>
      </c>
      <c r="O61">
        <v>0</v>
      </c>
      <c r="P61">
        <v>42.88</v>
      </c>
      <c r="Q61">
        <v>15.6</v>
      </c>
      <c r="S61">
        <v>22</v>
      </c>
      <c r="T61">
        <v>32286.95</v>
      </c>
      <c r="U61">
        <v>420.005</v>
      </c>
      <c r="V61">
        <v>42.88</v>
      </c>
      <c r="W61">
        <v>14.24</v>
      </c>
      <c r="Y61">
        <f t="shared" si="0"/>
        <v>32286.95</v>
      </c>
    </row>
    <row r="62" spans="1:25" ht="12.75">
      <c r="A62">
        <v>23</v>
      </c>
      <c r="B62">
        <v>0</v>
      </c>
      <c r="C62">
        <v>0</v>
      </c>
      <c r="D62">
        <v>43.24</v>
      </c>
      <c r="E62">
        <v>17.21</v>
      </c>
      <c r="G62">
        <v>23</v>
      </c>
      <c r="H62">
        <v>0</v>
      </c>
      <c r="I62">
        <v>0</v>
      </c>
      <c r="J62">
        <v>43.14</v>
      </c>
      <c r="K62">
        <v>17.07</v>
      </c>
      <c r="M62">
        <v>23</v>
      </c>
      <c r="N62">
        <v>0</v>
      </c>
      <c r="O62">
        <v>0</v>
      </c>
      <c r="P62">
        <v>43.15</v>
      </c>
      <c r="Q62">
        <v>19.09</v>
      </c>
      <c r="S62">
        <v>23</v>
      </c>
      <c r="T62">
        <v>25988.6</v>
      </c>
      <c r="U62">
        <v>224.79</v>
      </c>
      <c r="V62">
        <v>43.15</v>
      </c>
      <c r="W62">
        <v>15.69</v>
      </c>
      <c r="Y62">
        <f t="shared" si="0"/>
        <v>25988.6</v>
      </c>
    </row>
    <row r="63" spans="1:25" ht="12.75">
      <c r="A63">
        <v>24</v>
      </c>
      <c r="B63">
        <v>0</v>
      </c>
      <c r="C63">
        <v>0</v>
      </c>
      <c r="D63">
        <v>43.5</v>
      </c>
      <c r="E63">
        <v>16.98</v>
      </c>
      <c r="G63">
        <v>24</v>
      </c>
      <c r="H63">
        <v>0</v>
      </c>
      <c r="I63">
        <v>0</v>
      </c>
      <c r="J63">
        <v>43.71</v>
      </c>
      <c r="K63">
        <v>17.16</v>
      </c>
      <c r="M63">
        <v>24</v>
      </c>
      <c r="N63">
        <v>0</v>
      </c>
      <c r="O63">
        <v>0</v>
      </c>
      <c r="P63">
        <v>43.73</v>
      </c>
      <c r="Q63">
        <v>19.58</v>
      </c>
      <c r="S63">
        <v>24</v>
      </c>
      <c r="T63">
        <v>23939.42</v>
      </c>
      <c r="U63">
        <v>178.555</v>
      </c>
      <c r="V63">
        <v>43.72</v>
      </c>
      <c r="W63">
        <v>16.53</v>
      </c>
      <c r="Y63">
        <f t="shared" si="0"/>
        <v>23939.42</v>
      </c>
    </row>
    <row r="64" spans="1:25" ht="12.75">
      <c r="A64">
        <v>25</v>
      </c>
      <c r="B64">
        <v>0</v>
      </c>
      <c r="C64">
        <v>0</v>
      </c>
      <c r="D64">
        <v>43.98</v>
      </c>
      <c r="E64">
        <v>13.23</v>
      </c>
      <c r="F64" t="s">
        <v>82</v>
      </c>
      <c r="G64">
        <v>25</v>
      </c>
      <c r="H64">
        <v>0</v>
      </c>
      <c r="I64">
        <v>0</v>
      </c>
      <c r="J64">
        <v>44.05</v>
      </c>
      <c r="K64">
        <v>13.38</v>
      </c>
      <c r="L64" t="s">
        <v>82</v>
      </c>
      <c r="M64">
        <v>25</v>
      </c>
      <c r="N64">
        <v>121875.06</v>
      </c>
      <c r="O64">
        <v>267.887</v>
      </c>
      <c r="P64">
        <v>44.07</v>
      </c>
      <c r="Q64">
        <v>15.38</v>
      </c>
      <c r="R64" t="s">
        <v>84</v>
      </c>
      <c r="S64">
        <v>25</v>
      </c>
      <c r="T64">
        <v>28757</v>
      </c>
      <c r="U64">
        <v>279.601</v>
      </c>
      <c r="V64">
        <v>44.06</v>
      </c>
      <c r="W64">
        <v>14.15</v>
      </c>
      <c r="X64" t="s">
        <v>82</v>
      </c>
      <c r="Y64">
        <f t="shared" si="0"/>
        <v>150632.06</v>
      </c>
    </row>
    <row r="65" spans="1:25" ht="12.75">
      <c r="A65">
        <v>26</v>
      </c>
      <c r="B65">
        <v>0</v>
      </c>
      <c r="C65">
        <v>0</v>
      </c>
      <c r="D65">
        <v>43.13</v>
      </c>
      <c r="E65">
        <v>15.05</v>
      </c>
      <c r="F65" t="s">
        <v>82</v>
      </c>
      <c r="G65">
        <v>26</v>
      </c>
      <c r="H65">
        <v>0</v>
      </c>
      <c r="I65">
        <v>0</v>
      </c>
      <c r="J65">
        <v>42.99</v>
      </c>
      <c r="K65">
        <v>15.22</v>
      </c>
      <c r="L65" t="s">
        <v>82</v>
      </c>
      <c r="M65">
        <v>26</v>
      </c>
      <c r="N65">
        <v>62093.36</v>
      </c>
      <c r="O65">
        <v>138.927</v>
      </c>
      <c r="P65">
        <v>39.51</v>
      </c>
      <c r="Q65">
        <v>17.34</v>
      </c>
      <c r="R65" t="s">
        <v>84</v>
      </c>
      <c r="S65">
        <v>26</v>
      </c>
      <c r="T65">
        <v>25133.78</v>
      </c>
      <c r="U65">
        <v>201.832</v>
      </c>
      <c r="V65">
        <v>43.01</v>
      </c>
      <c r="W65">
        <v>15.03</v>
      </c>
      <c r="X65" t="s">
        <v>82</v>
      </c>
      <c r="Y65">
        <f t="shared" si="0"/>
        <v>87227.14</v>
      </c>
    </row>
    <row r="66" spans="1:25" ht="12.75">
      <c r="A66">
        <v>27</v>
      </c>
      <c r="B66">
        <v>0</v>
      </c>
      <c r="C66">
        <v>0</v>
      </c>
      <c r="D66">
        <v>42.07</v>
      </c>
      <c r="E66">
        <v>10.38</v>
      </c>
      <c r="F66" t="s">
        <v>82</v>
      </c>
      <c r="G66">
        <v>27</v>
      </c>
      <c r="H66">
        <v>0</v>
      </c>
      <c r="I66">
        <v>0</v>
      </c>
      <c r="J66">
        <v>42.15</v>
      </c>
      <c r="K66">
        <v>10.69</v>
      </c>
      <c r="L66" t="s">
        <v>82</v>
      </c>
      <c r="M66">
        <v>27</v>
      </c>
      <c r="N66">
        <v>0</v>
      </c>
      <c r="O66">
        <v>0</v>
      </c>
      <c r="P66">
        <v>42.14</v>
      </c>
      <c r="Q66">
        <v>12.79</v>
      </c>
      <c r="R66" t="s">
        <v>82</v>
      </c>
      <c r="S66">
        <v>27</v>
      </c>
      <c r="T66">
        <v>38919.56</v>
      </c>
      <c r="U66">
        <v>481.196</v>
      </c>
      <c r="V66">
        <v>42.2</v>
      </c>
      <c r="W66">
        <v>12.52</v>
      </c>
      <c r="X66" t="s">
        <v>82</v>
      </c>
      <c r="Y66">
        <f t="shared" si="0"/>
        <v>38919.56</v>
      </c>
    </row>
    <row r="67" spans="1:25" ht="12.75">
      <c r="A67">
        <v>28</v>
      </c>
      <c r="B67">
        <v>0</v>
      </c>
      <c r="C67">
        <v>0</v>
      </c>
      <c r="D67">
        <v>42.65</v>
      </c>
      <c r="E67">
        <v>17.62</v>
      </c>
      <c r="G67">
        <v>28</v>
      </c>
      <c r="H67">
        <v>0</v>
      </c>
      <c r="I67">
        <v>0</v>
      </c>
      <c r="J67">
        <v>42.87</v>
      </c>
      <c r="K67">
        <v>17.56</v>
      </c>
      <c r="M67">
        <v>28</v>
      </c>
      <c r="N67">
        <v>0</v>
      </c>
      <c r="O67">
        <v>0</v>
      </c>
      <c r="P67">
        <v>42.89</v>
      </c>
      <c r="Q67">
        <v>19.48</v>
      </c>
      <c r="S67">
        <v>28</v>
      </c>
      <c r="T67">
        <v>23447.9</v>
      </c>
      <c r="U67">
        <v>181.915</v>
      </c>
      <c r="V67">
        <v>42.91</v>
      </c>
      <c r="W67">
        <v>16.42</v>
      </c>
      <c r="Y67">
        <f t="shared" si="0"/>
        <v>23447.9</v>
      </c>
    </row>
    <row r="68" spans="1:25" ht="12.75">
      <c r="A68">
        <v>29</v>
      </c>
      <c r="B68">
        <v>0</v>
      </c>
      <c r="C68">
        <v>0</v>
      </c>
      <c r="D68">
        <v>43.24</v>
      </c>
      <c r="E68">
        <v>20.3</v>
      </c>
      <c r="F68" t="s">
        <v>82</v>
      </c>
      <c r="G68">
        <v>29</v>
      </c>
      <c r="H68">
        <v>0</v>
      </c>
      <c r="I68">
        <v>0</v>
      </c>
      <c r="J68">
        <v>43.25</v>
      </c>
      <c r="K68">
        <v>20.36</v>
      </c>
      <c r="L68" t="s">
        <v>82</v>
      </c>
      <c r="M68">
        <v>29</v>
      </c>
      <c r="N68">
        <v>0</v>
      </c>
      <c r="O68">
        <v>0</v>
      </c>
      <c r="P68">
        <v>43.26</v>
      </c>
      <c r="Q68">
        <v>22.72</v>
      </c>
      <c r="R68" t="s">
        <v>82</v>
      </c>
      <c r="S68">
        <v>29</v>
      </c>
      <c r="T68">
        <v>20478.14</v>
      </c>
      <c r="U68">
        <v>132.579</v>
      </c>
      <c r="V68">
        <v>43.26</v>
      </c>
      <c r="W68">
        <v>17.87</v>
      </c>
      <c r="X68" t="s">
        <v>84</v>
      </c>
      <c r="Y68">
        <f>B68+H68+N68+T68</f>
        <v>20478.14</v>
      </c>
    </row>
    <row r="69" spans="1:25" ht="12.75">
      <c r="A69">
        <v>30</v>
      </c>
      <c r="B69">
        <v>0</v>
      </c>
      <c r="C69">
        <v>0</v>
      </c>
      <c r="D69">
        <v>43.24</v>
      </c>
      <c r="E69">
        <v>20.62</v>
      </c>
      <c r="G69">
        <v>30</v>
      </c>
      <c r="H69">
        <v>0</v>
      </c>
      <c r="I69">
        <v>0</v>
      </c>
      <c r="J69">
        <v>43.32</v>
      </c>
      <c r="K69">
        <v>20.34</v>
      </c>
      <c r="M69">
        <v>30</v>
      </c>
      <c r="N69">
        <v>0</v>
      </c>
      <c r="O69">
        <v>0</v>
      </c>
      <c r="P69">
        <v>43.32</v>
      </c>
      <c r="Q69">
        <v>22.35</v>
      </c>
      <c r="S69">
        <v>30</v>
      </c>
      <c r="T69">
        <v>19862.33</v>
      </c>
      <c r="U69">
        <v>121.892</v>
      </c>
      <c r="V69">
        <v>43.33</v>
      </c>
      <c r="W69">
        <v>18.7</v>
      </c>
      <c r="Y69">
        <f t="shared" si="0"/>
        <v>19862.33</v>
      </c>
    </row>
    <row r="70" spans="1:24" ht="12.75">
      <c r="A70" t="s">
        <v>167</v>
      </c>
      <c r="B70">
        <v>0</v>
      </c>
      <c r="C70">
        <v>0</v>
      </c>
      <c r="D70">
        <v>44.78</v>
      </c>
      <c r="E70">
        <v>15.63</v>
      </c>
      <c r="F70" t="s">
        <v>82</v>
      </c>
      <c r="G70" t="s">
        <v>167</v>
      </c>
      <c r="H70">
        <v>0</v>
      </c>
      <c r="I70">
        <v>0</v>
      </c>
      <c r="J70">
        <v>44.67</v>
      </c>
      <c r="K70">
        <v>15.62</v>
      </c>
      <c r="L70" t="s">
        <v>82</v>
      </c>
      <c r="M70" t="s">
        <v>167</v>
      </c>
      <c r="N70">
        <v>910528.12</v>
      </c>
      <c r="O70">
        <v>374.537</v>
      </c>
      <c r="P70">
        <v>42.39</v>
      </c>
      <c r="Q70">
        <v>16.12</v>
      </c>
      <c r="R70" t="s">
        <v>84</v>
      </c>
      <c r="S70" t="s">
        <v>167</v>
      </c>
      <c r="T70" t="s">
        <v>237</v>
      </c>
      <c r="U70" t="s">
        <v>238</v>
      </c>
      <c r="V70" t="s">
        <v>89</v>
      </c>
      <c r="W70" t="s">
        <v>239</v>
      </c>
      <c r="X70" t="s">
        <v>81</v>
      </c>
    </row>
    <row r="73" spans="1:12" ht="12.75">
      <c r="A73" s="106" t="s">
        <v>240</v>
      </c>
      <c r="B73" s="106"/>
      <c r="C73" s="106"/>
      <c r="D73" s="106"/>
      <c r="E73" s="106"/>
      <c r="F73" s="106"/>
      <c r="G73" s="106" t="s">
        <v>241</v>
      </c>
      <c r="H73" s="106"/>
      <c r="I73" s="106"/>
      <c r="J73" s="106"/>
      <c r="K73" s="106"/>
      <c r="L73" s="106"/>
    </row>
    <row r="74" spans="1:7" ht="12.75">
      <c r="A74" t="s">
        <v>133</v>
      </c>
      <c r="G74" t="s">
        <v>137</v>
      </c>
    </row>
    <row r="75" spans="1:12" ht="12.75">
      <c r="A75" t="s">
        <v>76</v>
      </c>
      <c r="B75" t="s">
        <v>77</v>
      </c>
      <c r="C75" t="s">
        <v>78</v>
      </c>
      <c r="D75" t="s">
        <v>79</v>
      </c>
      <c r="E75" t="s">
        <v>80</v>
      </c>
      <c r="F75" t="s">
        <v>81</v>
      </c>
      <c r="G75" t="s">
        <v>76</v>
      </c>
      <c r="H75" t="s">
        <v>77</v>
      </c>
      <c r="I75" t="s">
        <v>138</v>
      </c>
      <c r="J75" t="s">
        <v>79</v>
      </c>
      <c r="K75" t="s">
        <v>80</v>
      </c>
      <c r="L75" t="s">
        <v>81</v>
      </c>
    </row>
    <row r="76" spans="1:13" ht="12.75">
      <c r="A76">
        <v>1</v>
      </c>
      <c r="B76">
        <v>8510.44</v>
      </c>
      <c r="C76">
        <v>201.82</v>
      </c>
      <c r="D76">
        <v>2.97</v>
      </c>
      <c r="E76">
        <v>10.18</v>
      </c>
      <c r="F76" t="s">
        <v>84</v>
      </c>
      <c r="G76">
        <v>1</v>
      </c>
      <c r="H76">
        <v>0</v>
      </c>
      <c r="I76">
        <v>0</v>
      </c>
      <c r="J76">
        <v>2.05</v>
      </c>
      <c r="K76">
        <v>12.52</v>
      </c>
      <c r="M76">
        <f>B76+H76</f>
        <v>8510.44</v>
      </c>
    </row>
    <row r="77" spans="1:13" ht="12.75">
      <c r="A77">
        <v>2</v>
      </c>
      <c r="B77">
        <v>10756.89</v>
      </c>
      <c r="C77">
        <v>309.751</v>
      </c>
      <c r="D77">
        <v>2.97</v>
      </c>
      <c r="E77">
        <v>1.28</v>
      </c>
      <c r="G77">
        <v>2</v>
      </c>
      <c r="H77">
        <v>0</v>
      </c>
      <c r="I77">
        <v>0</v>
      </c>
      <c r="J77">
        <v>1.88</v>
      </c>
      <c r="K77">
        <v>4.74</v>
      </c>
      <c r="L77" t="s">
        <v>83</v>
      </c>
      <c r="M77">
        <f aca="true" t="shared" si="1" ref="M77:M105">B77+H77</f>
        <v>10756.89</v>
      </c>
    </row>
    <row r="78" spans="1:13" ht="12.75">
      <c r="A78">
        <v>3</v>
      </c>
      <c r="B78">
        <v>9765.32</v>
      </c>
      <c r="C78">
        <v>249.509</v>
      </c>
      <c r="D78">
        <v>3.02</v>
      </c>
      <c r="E78">
        <v>3.47</v>
      </c>
      <c r="G78">
        <v>3</v>
      </c>
      <c r="H78">
        <v>0</v>
      </c>
      <c r="I78">
        <v>0</v>
      </c>
      <c r="J78">
        <v>1.83</v>
      </c>
      <c r="K78">
        <v>6.61</v>
      </c>
      <c r="M78">
        <f t="shared" si="1"/>
        <v>9765.32</v>
      </c>
    </row>
    <row r="79" spans="1:13" ht="12.75">
      <c r="A79">
        <v>4</v>
      </c>
      <c r="B79">
        <v>9011.68</v>
      </c>
      <c r="C79">
        <v>218.458</v>
      </c>
      <c r="D79">
        <v>3.05</v>
      </c>
      <c r="E79">
        <v>4.94</v>
      </c>
      <c r="F79" t="s">
        <v>83</v>
      </c>
      <c r="G79">
        <v>4</v>
      </c>
      <c r="H79">
        <v>0</v>
      </c>
      <c r="I79">
        <v>0</v>
      </c>
      <c r="J79">
        <v>1.81</v>
      </c>
      <c r="K79">
        <v>8.45</v>
      </c>
      <c r="M79">
        <f t="shared" si="1"/>
        <v>9011.68</v>
      </c>
    </row>
    <row r="80" spans="1:13" ht="12.75">
      <c r="A80">
        <v>5</v>
      </c>
      <c r="B80">
        <v>7516.74</v>
      </c>
      <c r="C80">
        <v>151.772</v>
      </c>
      <c r="D80">
        <v>3.05</v>
      </c>
      <c r="E80">
        <v>8.07</v>
      </c>
      <c r="F80" t="s">
        <v>82</v>
      </c>
      <c r="G80">
        <v>5</v>
      </c>
      <c r="H80">
        <v>0</v>
      </c>
      <c r="I80">
        <v>0</v>
      </c>
      <c r="J80">
        <v>1.8</v>
      </c>
      <c r="K80">
        <v>11.31</v>
      </c>
      <c r="M80">
        <f t="shared" si="1"/>
        <v>7516.74</v>
      </c>
    </row>
    <row r="81" spans="1:13" ht="12.75">
      <c r="A81">
        <v>6</v>
      </c>
      <c r="B81">
        <v>7022.39</v>
      </c>
      <c r="C81">
        <v>128.204</v>
      </c>
      <c r="D81">
        <v>3.04</v>
      </c>
      <c r="E81">
        <v>6.77</v>
      </c>
      <c r="G81">
        <v>6</v>
      </c>
      <c r="H81">
        <v>0</v>
      </c>
      <c r="I81">
        <v>0</v>
      </c>
      <c r="J81">
        <v>1.76</v>
      </c>
      <c r="K81">
        <v>10.23</v>
      </c>
      <c r="M81">
        <f t="shared" si="1"/>
        <v>7022.39</v>
      </c>
    </row>
    <row r="82" spans="1:13" ht="12.75">
      <c r="A82">
        <v>7</v>
      </c>
      <c r="B82">
        <v>5736.68</v>
      </c>
      <c r="C82">
        <v>91.673</v>
      </c>
      <c r="D82">
        <v>3.08</v>
      </c>
      <c r="E82">
        <v>11.84</v>
      </c>
      <c r="F82" t="s">
        <v>82</v>
      </c>
      <c r="G82">
        <v>7</v>
      </c>
      <c r="H82">
        <v>0</v>
      </c>
      <c r="I82">
        <v>0</v>
      </c>
      <c r="J82">
        <v>1.76</v>
      </c>
      <c r="K82">
        <v>13.89</v>
      </c>
      <c r="M82">
        <f t="shared" si="1"/>
        <v>5736.68</v>
      </c>
    </row>
    <row r="83" spans="1:13" ht="12.75">
      <c r="A83">
        <v>8</v>
      </c>
      <c r="B83">
        <v>4296.34</v>
      </c>
      <c r="C83">
        <v>52.412</v>
      </c>
      <c r="D83">
        <v>3.07</v>
      </c>
      <c r="E83">
        <v>13.49</v>
      </c>
      <c r="G83">
        <v>8</v>
      </c>
      <c r="H83">
        <v>0</v>
      </c>
      <c r="I83">
        <v>0</v>
      </c>
      <c r="J83">
        <v>1.74</v>
      </c>
      <c r="K83">
        <v>16.62</v>
      </c>
      <c r="M83">
        <f t="shared" si="1"/>
        <v>4296.34</v>
      </c>
    </row>
    <row r="84" spans="1:13" ht="12.75">
      <c r="A84">
        <v>9</v>
      </c>
      <c r="B84">
        <v>3935.42</v>
      </c>
      <c r="C84">
        <v>45.319</v>
      </c>
      <c r="D84">
        <v>3.07</v>
      </c>
      <c r="E84">
        <v>16.68</v>
      </c>
      <c r="G84">
        <v>9</v>
      </c>
      <c r="H84">
        <v>0</v>
      </c>
      <c r="I84">
        <v>0</v>
      </c>
      <c r="J84">
        <v>1.72</v>
      </c>
      <c r="K84">
        <v>17.81</v>
      </c>
      <c r="M84">
        <f t="shared" si="1"/>
        <v>3935.42</v>
      </c>
    </row>
    <row r="85" spans="1:13" ht="12.75">
      <c r="A85">
        <v>10</v>
      </c>
      <c r="B85">
        <v>3690.1</v>
      </c>
      <c r="C85">
        <v>42.387</v>
      </c>
      <c r="D85">
        <v>3.07</v>
      </c>
      <c r="E85">
        <v>15.87</v>
      </c>
      <c r="G85">
        <v>10</v>
      </c>
      <c r="H85">
        <v>0</v>
      </c>
      <c r="I85">
        <v>0</v>
      </c>
      <c r="J85">
        <v>1.69</v>
      </c>
      <c r="K85">
        <v>16.71</v>
      </c>
      <c r="M85">
        <f t="shared" si="1"/>
        <v>3690.1</v>
      </c>
    </row>
    <row r="86" spans="1:13" ht="12.75">
      <c r="A86">
        <v>11</v>
      </c>
      <c r="B86">
        <v>2414.83</v>
      </c>
      <c r="C86">
        <v>21.242</v>
      </c>
      <c r="D86">
        <v>3.09</v>
      </c>
      <c r="E86">
        <v>17.57</v>
      </c>
      <c r="F86" t="s">
        <v>84</v>
      </c>
      <c r="G86">
        <v>11</v>
      </c>
      <c r="H86">
        <v>0</v>
      </c>
      <c r="I86">
        <v>0</v>
      </c>
      <c r="J86">
        <v>1.68</v>
      </c>
      <c r="K86">
        <v>17.62</v>
      </c>
      <c r="M86">
        <f t="shared" si="1"/>
        <v>2414.83</v>
      </c>
    </row>
    <row r="87" spans="1:13" ht="12.75">
      <c r="A87">
        <v>12</v>
      </c>
      <c r="B87">
        <v>1853.08</v>
      </c>
      <c r="C87">
        <v>13.23</v>
      </c>
      <c r="D87">
        <v>3.08</v>
      </c>
      <c r="E87">
        <v>16</v>
      </c>
      <c r="F87" t="s">
        <v>84</v>
      </c>
      <c r="G87">
        <v>12</v>
      </c>
      <c r="H87">
        <v>0</v>
      </c>
      <c r="I87">
        <v>0</v>
      </c>
      <c r="J87">
        <v>1.65</v>
      </c>
      <c r="K87">
        <v>16.32</v>
      </c>
      <c r="M87">
        <f t="shared" si="1"/>
        <v>1853.08</v>
      </c>
    </row>
    <row r="88" spans="1:13" ht="12.75">
      <c r="A88">
        <v>13</v>
      </c>
      <c r="B88">
        <v>2693.16</v>
      </c>
      <c r="C88">
        <v>24.916</v>
      </c>
      <c r="D88">
        <v>3.04</v>
      </c>
      <c r="E88">
        <v>13.33</v>
      </c>
      <c r="F88" t="s">
        <v>83</v>
      </c>
      <c r="G88">
        <v>13</v>
      </c>
      <c r="H88">
        <v>0</v>
      </c>
      <c r="I88">
        <v>0</v>
      </c>
      <c r="J88">
        <v>1.64</v>
      </c>
      <c r="K88">
        <v>14.63</v>
      </c>
      <c r="M88">
        <f t="shared" si="1"/>
        <v>2693.16</v>
      </c>
    </row>
    <row r="89" spans="1:13" ht="12.75">
      <c r="A89">
        <v>14</v>
      </c>
      <c r="B89">
        <v>3321.49</v>
      </c>
      <c r="C89" t="s">
        <v>134</v>
      </c>
      <c r="D89" t="s">
        <v>135</v>
      </c>
      <c r="E89" t="s">
        <v>136</v>
      </c>
      <c r="F89" t="s">
        <v>81</v>
      </c>
      <c r="G89">
        <v>14</v>
      </c>
      <c r="H89">
        <v>0</v>
      </c>
      <c r="I89">
        <v>102.4</v>
      </c>
      <c r="J89">
        <v>2.59</v>
      </c>
      <c r="K89">
        <v>13.51</v>
      </c>
      <c r="L89" t="s">
        <v>83</v>
      </c>
      <c r="M89">
        <f t="shared" si="1"/>
        <v>3321.49</v>
      </c>
    </row>
    <row r="90" spans="1:13" ht="12.75">
      <c r="A90">
        <v>15</v>
      </c>
      <c r="B90">
        <v>4748.63</v>
      </c>
      <c r="C90">
        <v>658.211</v>
      </c>
      <c r="D90">
        <v>3</v>
      </c>
      <c r="E90">
        <v>10.56</v>
      </c>
      <c r="G90">
        <v>15</v>
      </c>
      <c r="H90">
        <v>0</v>
      </c>
      <c r="I90">
        <v>0</v>
      </c>
      <c r="J90">
        <v>2.43</v>
      </c>
      <c r="K90">
        <v>12.74</v>
      </c>
      <c r="M90">
        <f t="shared" si="1"/>
        <v>4748.63</v>
      </c>
    </row>
    <row r="91" spans="1:13" ht="12.75">
      <c r="A91">
        <v>16</v>
      </c>
      <c r="B91">
        <v>3995.73</v>
      </c>
      <c r="C91">
        <v>485.181</v>
      </c>
      <c r="D91">
        <v>3</v>
      </c>
      <c r="E91">
        <v>11.19</v>
      </c>
      <c r="G91">
        <v>16</v>
      </c>
      <c r="H91">
        <v>0</v>
      </c>
      <c r="I91">
        <v>0</v>
      </c>
      <c r="J91">
        <v>2.13</v>
      </c>
      <c r="K91">
        <v>12.96</v>
      </c>
      <c r="M91">
        <f t="shared" si="1"/>
        <v>3995.73</v>
      </c>
    </row>
    <row r="92" spans="1:13" ht="12.75">
      <c r="A92">
        <v>17</v>
      </c>
      <c r="B92">
        <v>3197.95</v>
      </c>
      <c r="C92">
        <v>316.559</v>
      </c>
      <c r="D92">
        <v>3.06</v>
      </c>
      <c r="E92">
        <v>15.22</v>
      </c>
      <c r="G92">
        <v>17</v>
      </c>
      <c r="H92">
        <v>0</v>
      </c>
      <c r="I92">
        <v>0</v>
      </c>
      <c r="J92">
        <v>1.97</v>
      </c>
      <c r="K92">
        <v>15.76</v>
      </c>
      <c r="M92">
        <f t="shared" si="1"/>
        <v>3197.95</v>
      </c>
    </row>
    <row r="93" spans="1:13" ht="12.75">
      <c r="A93">
        <v>18</v>
      </c>
      <c r="B93">
        <v>1579.85</v>
      </c>
      <c r="C93">
        <v>147.646</v>
      </c>
      <c r="D93">
        <v>2.75</v>
      </c>
      <c r="E93">
        <v>19.82</v>
      </c>
      <c r="F93" t="s">
        <v>84</v>
      </c>
      <c r="G93">
        <v>18</v>
      </c>
      <c r="H93">
        <v>0</v>
      </c>
      <c r="I93">
        <v>0</v>
      </c>
      <c r="J93">
        <v>1.86</v>
      </c>
      <c r="K93">
        <v>19.3</v>
      </c>
      <c r="M93">
        <f t="shared" si="1"/>
        <v>1579.85</v>
      </c>
    </row>
    <row r="94" spans="1:13" ht="12.75">
      <c r="A94">
        <v>19</v>
      </c>
      <c r="B94">
        <v>2509.03</v>
      </c>
      <c r="C94">
        <v>250.026</v>
      </c>
      <c r="D94">
        <v>2.47</v>
      </c>
      <c r="E94">
        <v>15.01</v>
      </c>
      <c r="F94" t="s">
        <v>82</v>
      </c>
      <c r="G94">
        <v>19</v>
      </c>
      <c r="H94">
        <v>0</v>
      </c>
      <c r="I94">
        <v>0</v>
      </c>
      <c r="J94">
        <v>1.7</v>
      </c>
      <c r="K94">
        <v>15.5</v>
      </c>
      <c r="M94">
        <f t="shared" si="1"/>
        <v>2509.03</v>
      </c>
    </row>
    <row r="95" spans="1:13" ht="12.75">
      <c r="A95">
        <v>20</v>
      </c>
      <c r="B95">
        <v>4725.7</v>
      </c>
      <c r="C95">
        <v>824.568</v>
      </c>
      <c r="D95">
        <v>2.4</v>
      </c>
      <c r="E95">
        <v>8.18</v>
      </c>
      <c r="G95">
        <v>20</v>
      </c>
      <c r="H95">
        <v>0</v>
      </c>
      <c r="I95">
        <v>0</v>
      </c>
      <c r="J95">
        <v>1.57</v>
      </c>
      <c r="K95">
        <v>9.7</v>
      </c>
      <c r="M95">
        <f t="shared" si="1"/>
        <v>4725.7</v>
      </c>
    </row>
    <row r="96" spans="1:13" ht="12.75">
      <c r="A96">
        <v>21</v>
      </c>
      <c r="B96">
        <v>1389.25</v>
      </c>
      <c r="C96">
        <v>309.546</v>
      </c>
      <c r="D96">
        <v>2.45</v>
      </c>
      <c r="E96">
        <v>7.51</v>
      </c>
      <c r="F96" t="s">
        <v>84</v>
      </c>
      <c r="G96">
        <v>21</v>
      </c>
      <c r="H96">
        <v>4824.01</v>
      </c>
      <c r="I96">
        <v>1894.2</v>
      </c>
      <c r="J96">
        <v>2.28</v>
      </c>
      <c r="K96">
        <v>5.07</v>
      </c>
      <c r="L96" t="s">
        <v>84</v>
      </c>
      <c r="M96">
        <f t="shared" si="1"/>
        <v>6213.26</v>
      </c>
    </row>
    <row r="97" spans="1:13" ht="12.75">
      <c r="A97">
        <v>22</v>
      </c>
      <c r="B97">
        <v>0</v>
      </c>
      <c r="C97">
        <v>0</v>
      </c>
      <c r="D97">
        <v>2.41</v>
      </c>
      <c r="E97">
        <v>12.85</v>
      </c>
      <c r="G97">
        <v>22</v>
      </c>
      <c r="H97">
        <v>5810.55</v>
      </c>
      <c r="I97">
        <v>2278.9</v>
      </c>
      <c r="J97">
        <v>2.53</v>
      </c>
      <c r="K97">
        <v>9.07</v>
      </c>
      <c r="M97">
        <f t="shared" si="1"/>
        <v>5810.55</v>
      </c>
    </row>
    <row r="98" spans="1:13" ht="12.75">
      <c r="A98">
        <v>23</v>
      </c>
      <c r="B98">
        <v>0</v>
      </c>
      <c r="C98">
        <v>0</v>
      </c>
      <c r="D98">
        <v>2.36</v>
      </c>
      <c r="E98">
        <v>14.88</v>
      </c>
      <c r="G98">
        <v>23</v>
      </c>
      <c r="H98">
        <v>4217.37</v>
      </c>
      <c r="I98">
        <v>1642.5</v>
      </c>
      <c r="J98">
        <v>2.56</v>
      </c>
      <c r="K98">
        <v>10.78</v>
      </c>
      <c r="M98">
        <f t="shared" si="1"/>
        <v>4217.37</v>
      </c>
    </row>
    <row r="99" spans="1:13" ht="12.75">
      <c r="A99">
        <v>24</v>
      </c>
      <c r="B99">
        <v>0</v>
      </c>
      <c r="C99">
        <v>0</v>
      </c>
      <c r="D99">
        <v>2.31</v>
      </c>
      <c r="E99">
        <v>16.81</v>
      </c>
      <c r="G99">
        <v>24</v>
      </c>
      <c r="H99">
        <v>4310.77</v>
      </c>
      <c r="I99">
        <v>1696.5</v>
      </c>
      <c r="J99">
        <v>2.56</v>
      </c>
      <c r="K99">
        <v>13.54</v>
      </c>
      <c r="M99">
        <f t="shared" si="1"/>
        <v>4310.77</v>
      </c>
    </row>
    <row r="100" spans="1:13" ht="12.75">
      <c r="A100">
        <v>25</v>
      </c>
      <c r="B100">
        <v>0</v>
      </c>
      <c r="C100">
        <v>0</v>
      </c>
      <c r="D100">
        <v>2.24</v>
      </c>
      <c r="E100">
        <v>15.01</v>
      </c>
      <c r="F100" t="s">
        <v>82</v>
      </c>
      <c r="G100">
        <v>25</v>
      </c>
      <c r="H100">
        <v>4084.13</v>
      </c>
      <c r="I100">
        <v>1611.3</v>
      </c>
      <c r="J100">
        <v>2.54</v>
      </c>
      <c r="K100">
        <v>12.42</v>
      </c>
      <c r="L100" t="s">
        <v>82</v>
      </c>
      <c r="M100">
        <f t="shared" si="1"/>
        <v>4084.13</v>
      </c>
    </row>
    <row r="101" spans="1:13" ht="12.75">
      <c r="A101">
        <v>26</v>
      </c>
      <c r="B101">
        <v>0</v>
      </c>
      <c r="C101">
        <v>0</v>
      </c>
      <c r="D101">
        <v>2.18</v>
      </c>
      <c r="E101">
        <v>13.76</v>
      </c>
      <c r="F101" t="s">
        <v>82</v>
      </c>
      <c r="G101">
        <v>26</v>
      </c>
      <c r="H101">
        <v>3851.73</v>
      </c>
      <c r="I101">
        <v>1514.7</v>
      </c>
      <c r="J101">
        <v>2.55</v>
      </c>
      <c r="K101">
        <v>11.26</v>
      </c>
      <c r="L101" t="s">
        <v>82</v>
      </c>
      <c r="M101">
        <f t="shared" si="1"/>
        <v>3851.73</v>
      </c>
    </row>
    <row r="102" spans="1:13" ht="12.75">
      <c r="A102">
        <v>27</v>
      </c>
      <c r="B102">
        <v>0</v>
      </c>
      <c r="C102">
        <v>0</v>
      </c>
      <c r="D102">
        <v>2.13</v>
      </c>
      <c r="E102">
        <v>14.06</v>
      </c>
      <c r="F102" t="s">
        <v>82</v>
      </c>
      <c r="G102">
        <v>27</v>
      </c>
      <c r="H102">
        <v>4891.16</v>
      </c>
      <c r="I102">
        <v>1921.2</v>
      </c>
      <c r="J102">
        <v>2.55</v>
      </c>
      <c r="K102">
        <v>11.43</v>
      </c>
      <c r="L102" t="s">
        <v>82</v>
      </c>
      <c r="M102">
        <f t="shared" si="1"/>
        <v>4891.16</v>
      </c>
    </row>
    <row r="103" spans="1:13" ht="12.75">
      <c r="A103">
        <v>28</v>
      </c>
      <c r="B103">
        <v>0</v>
      </c>
      <c r="C103">
        <v>0</v>
      </c>
      <c r="D103">
        <v>2.08</v>
      </c>
      <c r="E103">
        <v>13.58</v>
      </c>
      <c r="G103">
        <v>28</v>
      </c>
      <c r="H103">
        <v>3866.31</v>
      </c>
      <c r="I103">
        <v>1520.3</v>
      </c>
      <c r="J103">
        <v>2.54</v>
      </c>
      <c r="K103">
        <v>10.52</v>
      </c>
      <c r="M103">
        <f t="shared" si="1"/>
        <v>3866.31</v>
      </c>
    </row>
    <row r="104" spans="1:13" ht="12.75">
      <c r="A104">
        <v>29</v>
      </c>
      <c r="B104">
        <v>0</v>
      </c>
      <c r="C104">
        <v>0</v>
      </c>
      <c r="D104">
        <v>2.06</v>
      </c>
      <c r="E104">
        <v>16.97</v>
      </c>
      <c r="F104" t="s">
        <v>84</v>
      </c>
      <c r="G104">
        <v>29</v>
      </c>
      <c r="H104">
        <v>3171.32</v>
      </c>
      <c r="I104">
        <v>1248.6</v>
      </c>
      <c r="J104">
        <v>2.57</v>
      </c>
      <c r="K104">
        <v>13.9</v>
      </c>
      <c r="L104" t="s">
        <v>82</v>
      </c>
      <c r="M104">
        <f t="shared" si="1"/>
        <v>3171.32</v>
      </c>
    </row>
    <row r="105" spans="1:13" ht="12.75">
      <c r="A105">
        <v>30</v>
      </c>
      <c r="B105">
        <v>0</v>
      </c>
      <c r="C105">
        <v>0</v>
      </c>
      <c r="D105">
        <v>2.01</v>
      </c>
      <c r="E105">
        <v>16.04</v>
      </c>
      <c r="F105" t="s">
        <v>83</v>
      </c>
      <c r="G105">
        <v>30</v>
      </c>
      <c r="H105">
        <v>3269.29</v>
      </c>
      <c r="I105">
        <v>1308.8</v>
      </c>
      <c r="J105">
        <v>2.51</v>
      </c>
      <c r="K105">
        <v>12.16</v>
      </c>
      <c r="M105">
        <f t="shared" si="1"/>
        <v>3269.29</v>
      </c>
    </row>
    <row r="106" spans="1:13" ht="12.75">
      <c r="A106" t="s">
        <v>167</v>
      </c>
      <c r="B106" t="s">
        <v>254</v>
      </c>
      <c r="C106" t="s">
        <v>255</v>
      </c>
      <c r="D106" t="s">
        <v>256</v>
      </c>
      <c r="E106" t="s">
        <v>257</v>
      </c>
      <c r="F106" t="s">
        <v>81</v>
      </c>
      <c r="G106" t="s">
        <v>167</v>
      </c>
      <c r="H106">
        <v>42607.21</v>
      </c>
      <c r="I106">
        <v>16739.3</v>
      </c>
      <c r="J106">
        <v>2.52</v>
      </c>
      <c r="K106">
        <v>11.01</v>
      </c>
      <c r="L106" t="s">
        <v>84</v>
      </c>
      <c r="M106">
        <f>SUM(M76:M105)</f>
        <v>144967.34000000003</v>
      </c>
    </row>
    <row r="108" spans="1:12" ht="12.75">
      <c r="A108" s="106" t="s">
        <v>250</v>
      </c>
      <c r="B108" s="106"/>
      <c r="C108" s="106"/>
      <c r="D108" s="106"/>
      <c r="E108" s="106"/>
      <c r="F108" s="106"/>
      <c r="G108" s="106" t="s">
        <v>251</v>
      </c>
      <c r="H108" s="106"/>
      <c r="I108" s="106"/>
      <c r="J108" s="106"/>
      <c r="K108" s="106"/>
      <c r="L108" s="106"/>
    </row>
    <row r="109" spans="1:7" ht="12.75">
      <c r="A109" t="s">
        <v>149</v>
      </c>
      <c r="G109" t="s">
        <v>151</v>
      </c>
    </row>
    <row r="110" spans="1:12" ht="12.75">
      <c r="A110" t="s">
        <v>76</v>
      </c>
      <c r="B110" t="s">
        <v>77</v>
      </c>
      <c r="C110" t="s">
        <v>78</v>
      </c>
      <c r="D110" t="s">
        <v>79</v>
      </c>
      <c r="E110" t="s">
        <v>80</v>
      </c>
      <c r="F110" t="s">
        <v>81</v>
      </c>
      <c r="G110" t="s">
        <v>76</v>
      </c>
      <c r="H110" t="s">
        <v>77</v>
      </c>
      <c r="I110" t="s">
        <v>78</v>
      </c>
      <c r="J110" t="s">
        <v>79</v>
      </c>
      <c r="K110" t="s">
        <v>80</v>
      </c>
      <c r="L110" t="s">
        <v>81</v>
      </c>
    </row>
    <row r="111" spans="1:13" ht="12.75">
      <c r="A111">
        <v>1</v>
      </c>
      <c r="B111">
        <v>34406.04</v>
      </c>
      <c r="C111">
        <v>175.022</v>
      </c>
      <c r="D111">
        <v>3.2</v>
      </c>
      <c r="E111">
        <v>8.66</v>
      </c>
      <c r="F111" t="s">
        <v>82</v>
      </c>
      <c r="G111">
        <v>1</v>
      </c>
      <c r="H111">
        <v>2159.7</v>
      </c>
      <c r="I111">
        <v>163.263</v>
      </c>
      <c r="J111">
        <v>22.37</v>
      </c>
      <c r="K111">
        <v>14.61</v>
      </c>
      <c r="L111" t="s">
        <v>84</v>
      </c>
      <c r="M111">
        <f>B111+H111</f>
        <v>36565.74</v>
      </c>
    </row>
    <row r="112" spans="1:13" ht="12.75">
      <c r="A112">
        <v>2</v>
      </c>
      <c r="B112">
        <v>48602.81</v>
      </c>
      <c r="C112">
        <v>340.393</v>
      </c>
      <c r="D112">
        <v>3.16</v>
      </c>
      <c r="E112">
        <v>3</v>
      </c>
      <c r="G112">
        <v>2</v>
      </c>
      <c r="H112">
        <v>1980.2</v>
      </c>
      <c r="I112">
        <v>147.181</v>
      </c>
      <c r="J112">
        <v>22.44</v>
      </c>
      <c r="K112">
        <v>7.11</v>
      </c>
      <c r="L112" t="s">
        <v>83</v>
      </c>
      <c r="M112">
        <f aca="true" t="shared" si="2" ref="M112:M140">B112+H112</f>
        <v>50583.009999999995</v>
      </c>
    </row>
    <row r="113" spans="1:13" ht="12.75">
      <c r="A113">
        <v>3</v>
      </c>
      <c r="B113">
        <v>41933.08</v>
      </c>
      <c r="C113">
        <v>260.302</v>
      </c>
      <c r="D113">
        <v>3.18</v>
      </c>
      <c r="E113">
        <v>7.05</v>
      </c>
      <c r="G113">
        <v>3</v>
      </c>
      <c r="H113">
        <v>612.47</v>
      </c>
      <c r="I113">
        <v>44.403</v>
      </c>
      <c r="J113">
        <v>22.84</v>
      </c>
      <c r="K113">
        <v>9.76</v>
      </c>
      <c r="L113" t="s">
        <v>83</v>
      </c>
      <c r="M113">
        <f t="shared" si="2"/>
        <v>42545.55</v>
      </c>
    </row>
    <row r="114" spans="1:13" ht="12.75">
      <c r="A114">
        <v>4</v>
      </c>
      <c r="B114">
        <v>36893.29</v>
      </c>
      <c r="C114">
        <v>204.06</v>
      </c>
      <c r="D114">
        <v>3.19</v>
      </c>
      <c r="E114">
        <v>7.27</v>
      </c>
      <c r="G114">
        <v>4</v>
      </c>
      <c r="H114">
        <v>1992.73</v>
      </c>
      <c r="I114">
        <v>152.762</v>
      </c>
      <c r="J114">
        <v>22.53</v>
      </c>
      <c r="K114">
        <v>10.82</v>
      </c>
      <c r="L114" t="s">
        <v>83</v>
      </c>
      <c r="M114">
        <f t="shared" si="2"/>
        <v>38886.020000000004</v>
      </c>
    </row>
    <row r="115" spans="1:13" ht="12.75">
      <c r="A115">
        <v>5</v>
      </c>
      <c r="B115">
        <v>32939.18</v>
      </c>
      <c r="C115">
        <v>164.035</v>
      </c>
      <c r="D115">
        <v>3.19</v>
      </c>
      <c r="E115">
        <v>8.8</v>
      </c>
      <c r="F115" t="s">
        <v>82</v>
      </c>
      <c r="G115">
        <v>5</v>
      </c>
      <c r="H115">
        <v>2235.75</v>
      </c>
      <c r="I115">
        <v>169.259</v>
      </c>
      <c r="J115">
        <v>22.52</v>
      </c>
      <c r="K115">
        <v>12.73</v>
      </c>
      <c r="L115" t="s">
        <v>84</v>
      </c>
      <c r="M115">
        <f t="shared" si="2"/>
        <v>35174.93</v>
      </c>
    </row>
    <row r="116" spans="1:13" ht="12.75">
      <c r="A116">
        <v>6</v>
      </c>
      <c r="B116">
        <v>28947.33</v>
      </c>
      <c r="C116">
        <v>127.245</v>
      </c>
      <c r="D116">
        <v>3.21</v>
      </c>
      <c r="E116">
        <v>11.02</v>
      </c>
      <c r="G116">
        <v>6</v>
      </c>
      <c r="H116">
        <v>2702.2</v>
      </c>
      <c r="I116">
        <v>198.999</v>
      </c>
      <c r="J116">
        <v>22.31</v>
      </c>
      <c r="K116">
        <v>14.32</v>
      </c>
      <c r="L116" t="s">
        <v>83</v>
      </c>
      <c r="M116">
        <f t="shared" si="2"/>
        <v>31649.530000000002</v>
      </c>
    </row>
    <row r="117" spans="1:13" ht="12.75">
      <c r="A117">
        <v>7</v>
      </c>
      <c r="B117">
        <v>19886.62</v>
      </c>
      <c r="C117">
        <v>59.06</v>
      </c>
      <c r="D117">
        <v>3.19</v>
      </c>
      <c r="E117">
        <v>14.84</v>
      </c>
      <c r="F117" t="s">
        <v>82</v>
      </c>
      <c r="G117">
        <v>7</v>
      </c>
      <c r="H117">
        <v>2119.17</v>
      </c>
      <c r="I117">
        <v>156.416</v>
      </c>
      <c r="J117">
        <v>22.54</v>
      </c>
      <c r="K117">
        <v>17.13</v>
      </c>
      <c r="L117" t="s">
        <v>84</v>
      </c>
      <c r="M117">
        <f t="shared" si="2"/>
        <v>22005.79</v>
      </c>
    </row>
    <row r="118" spans="1:13" ht="12.75">
      <c r="A118">
        <v>8</v>
      </c>
      <c r="B118">
        <v>14945.66</v>
      </c>
      <c r="C118" t="s">
        <v>150</v>
      </c>
      <c r="D118">
        <v>3.2</v>
      </c>
      <c r="E118">
        <v>10.05</v>
      </c>
      <c r="F118" t="s">
        <v>81</v>
      </c>
      <c r="G118">
        <v>8</v>
      </c>
      <c r="H118">
        <v>2489.09</v>
      </c>
      <c r="I118">
        <v>218.984</v>
      </c>
      <c r="J118">
        <v>20.72</v>
      </c>
      <c r="K118">
        <v>18.55</v>
      </c>
      <c r="L118" t="s">
        <v>83</v>
      </c>
      <c r="M118">
        <f t="shared" si="2"/>
        <v>17434.75</v>
      </c>
    </row>
    <row r="119" spans="1:13" ht="12.75">
      <c r="A119">
        <v>9</v>
      </c>
      <c r="B119">
        <v>14936.66</v>
      </c>
      <c r="C119">
        <v>608.937</v>
      </c>
      <c r="D119">
        <v>3.23</v>
      </c>
      <c r="E119">
        <v>8.64</v>
      </c>
      <c r="G119">
        <v>9</v>
      </c>
      <c r="H119">
        <v>2006.82</v>
      </c>
      <c r="I119">
        <v>144.434</v>
      </c>
      <c r="J119">
        <v>22.62</v>
      </c>
      <c r="K119">
        <v>17.47</v>
      </c>
      <c r="L119" t="s">
        <v>83</v>
      </c>
      <c r="M119">
        <f t="shared" si="2"/>
        <v>16943.48</v>
      </c>
    </row>
    <row r="120" spans="1:13" ht="12.75">
      <c r="A120">
        <v>10</v>
      </c>
      <c r="B120">
        <v>13445.6</v>
      </c>
      <c r="C120">
        <v>508.191</v>
      </c>
      <c r="D120">
        <v>3.23</v>
      </c>
      <c r="E120">
        <v>9.28</v>
      </c>
      <c r="G120">
        <v>10</v>
      </c>
      <c r="H120">
        <v>954.62</v>
      </c>
      <c r="I120">
        <v>69.261</v>
      </c>
      <c r="J120">
        <v>22.88</v>
      </c>
      <c r="K120">
        <v>17.63</v>
      </c>
      <c r="L120" t="s">
        <v>83</v>
      </c>
      <c r="M120">
        <f t="shared" si="2"/>
        <v>14400.220000000001</v>
      </c>
    </row>
    <row r="121" spans="1:13" ht="12.75">
      <c r="A121">
        <v>11</v>
      </c>
      <c r="B121">
        <v>10462.12</v>
      </c>
      <c r="C121">
        <v>308.797</v>
      </c>
      <c r="D121">
        <v>3.24</v>
      </c>
      <c r="E121">
        <v>10.48</v>
      </c>
      <c r="F121" t="s">
        <v>82</v>
      </c>
      <c r="G121">
        <v>11</v>
      </c>
      <c r="H121">
        <v>1674.42</v>
      </c>
      <c r="I121">
        <v>123.874</v>
      </c>
      <c r="J121">
        <v>22.69</v>
      </c>
      <c r="K121">
        <v>18.07</v>
      </c>
      <c r="L121" t="s">
        <v>84</v>
      </c>
      <c r="M121">
        <f t="shared" si="2"/>
        <v>12136.54</v>
      </c>
    </row>
    <row r="122" spans="1:13" ht="12.75">
      <c r="A122">
        <v>12</v>
      </c>
      <c r="B122">
        <v>9610.51</v>
      </c>
      <c r="C122">
        <v>259.397</v>
      </c>
      <c r="D122">
        <v>3.24</v>
      </c>
      <c r="E122">
        <v>8.73</v>
      </c>
      <c r="F122" t="s">
        <v>82</v>
      </c>
      <c r="G122">
        <v>12</v>
      </c>
      <c r="H122">
        <v>2375.33</v>
      </c>
      <c r="I122">
        <v>175.402</v>
      </c>
      <c r="J122">
        <v>22.52</v>
      </c>
      <c r="K122">
        <v>16.04</v>
      </c>
      <c r="L122" t="s">
        <v>84</v>
      </c>
      <c r="M122">
        <f t="shared" si="2"/>
        <v>11985.84</v>
      </c>
    </row>
    <row r="123" spans="1:13" ht="12.75">
      <c r="A123">
        <v>13</v>
      </c>
      <c r="B123">
        <v>9358.12</v>
      </c>
      <c r="C123">
        <v>249.048</v>
      </c>
      <c r="D123">
        <v>3.25</v>
      </c>
      <c r="E123">
        <v>10.85</v>
      </c>
      <c r="G123">
        <v>13</v>
      </c>
      <c r="H123">
        <v>2900.44</v>
      </c>
      <c r="I123">
        <v>214.48</v>
      </c>
      <c r="J123">
        <v>22.26</v>
      </c>
      <c r="K123">
        <v>16.11</v>
      </c>
      <c r="L123" t="s">
        <v>83</v>
      </c>
      <c r="M123">
        <f t="shared" si="2"/>
        <v>12258.560000000001</v>
      </c>
    </row>
    <row r="124" spans="1:13" ht="12.75">
      <c r="A124">
        <v>14</v>
      </c>
      <c r="B124">
        <v>10982.02</v>
      </c>
      <c r="C124">
        <v>337.742</v>
      </c>
      <c r="D124">
        <v>3.23</v>
      </c>
      <c r="E124">
        <v>9.47</v>
      </c>
      <c r="F124" t="s">
        <v>82</v>
      </c>
      <c r="G124">
        <v>14</v>
      </c>
      <c r="H124">
        <v>2695.28</v>
      </c>
      <c r="I124">
        <v>198.939</v>
      </c>
      <c r="J124">
        <v>22.38</v>
      </c>
      <c r="K124">
        <v>14.67</v>
      </c>
      <c r="L124" t="s">
        <v>84</v>
      </c>
      <c r="M124">
        <f t="shared" si="2"/>
        <v>13677.300000000001</v>
      </c>
    </row>
    <row r="125" spans="1:13" ht="12.75">
      <c r="A125">
        <v>15</v>
      </c>
      <c r="B125">
        <v>13817.41</v>
      </c>
      <c r="C125">
        <v>593.356</v>
      </c>
      <c r="D125">
        <v>2.86</v>
      </c>
      <c r="E125">
        <v>6.96</v>
      </c>
      <c r="G125">
        <v>15</v>
      </c>
      <c r="H125">
        <v>2514.52</v>
      </c>
      <c r="I125">
        <v>186.175</v>
      </c>
      <c r="J125">
        <v>22.42</v>
      </c>
      <c r="K125">
        <v>13.34</v>
      </c>
      <c r="L125" t="s">
        <v>83</v>
      </c>
      <c r="M125">
        <f t="shared" si="2"/>
        <v>16331.93</v>
      </c>
    </row>
    <row r="126" spans="1:13" ht="12.75">
      <c r="A126">
        <v>16</v>
      </c>
      <c r="B126">
        <v>13831.24</v>
      </c>
      <c r="C126">
        <v>596.138</v>
      </c>
      <c r="D126">
        <v>2.88</v>
      </c>
      <c r="E126">
        <v>5.84</v>
      </c>
      <c r="G126">
        <v>16</v>
      </c>
      <c r="H126">
        <v>1957.2</v>
      </c>
      <c r="I126">
        <v>147.197</v>
      </c>
      <c r="J126">
        <v>22.73</v>
      </c>
      <c r="K126">
        <v>13.75</v>
      </c>
      <c r="L126" t="s">
        <v>83</v>
      </c>
      <c r="M126">
        <f t="shared" si="2"/>
        <v>15788.44</v>
      </c>
    </row>
    <row r="127" spans="1:13" ht="12.75">
      <c r="A127">
        <v>17</v>
      </c>
      <c r="B127">
        <v>11972.4</v>
      </c>
      <c r="C127">
        <v>456.188</v>
      </c>
      <c r="D127">
        <v>2.89</v>
      </c>
      <c r="E127">
        <v>10.08</v>
      </c>
      <c r="G127">
        <v>17</v>
      </c>
      <c r="H127">
        <v>1050.59</v>
      </c>
      <c r="I127">
        <v>78.518</v>
      </c>
      <c r="J127">
        <v>22.87</v>
      </c>
      <c r="K127">
        <v>17.23</v>
      </c>
      <c r="L127" t="s">
        <v>83</v>
      </c>
      <c r="M127">
        <f t="shared" si="2"/>
        <v>13022.99</v>
      </c>
    </row>
    <row r="128" spans="1:13" ht="12.75">
      <c r="A128">
        <v>18</v>
      </c>
      <c r="B128">
        <v>8656.06</v>
      </c>
      <c r="C128">
        <v>241.783</v>
      </c>
      <c r="D128">
        <v>2.93</v>
      </c>
      <c r="E128">
        <v>15.11</v>
      </c>
      <c r="F128" t="s">
        <v>82</v>
      </c>
      <c r="G128">
        <v>18</v>
      </c>
      <c r="H128">
        <v>1824.15</v>
      </c>
      <c r="I128">
        <v>133.532</v>
      </c>
      <c r="J128">
        <v>22.58</v>
      </c>
      <c r="K128">
        <v>21.04</v>
      </c>
      <c r="L128" t="s">
        <v>84</v>
      </c>
      <c r="M128">
        <f t="shared" si="2"/>
        <v>10480.21</v>
      </c>
    </row>
    <row r="129" spans="1:13" ht="12.75">
      <c r="A129">
        <v>19</v>
      </c>
      <c r="B129">
        <v>8191.99</v>
      </c>
      <c r="C129">
        <v>225.958</v>
      </c>
      <c r="D129">
        <v>2.76</v>
      </c>
      <c r="E129">
        <v>12.64</v>
      </c>
      <c r="F129" t="s">
        <v>82</v>
      </c>
      <c r="G129">
        <v>19</v>
      </c>
      <c r="H129">
        <v>2576.75</v>
      </c>
      <c r="I129">
        <v>191.49</v>
      </c>
      <c r="J129">
        <v>22.59</v>
      </c>
      <c r="K129">
        <v>17.93</v>
      </c>
      <c r="L129" t="s">
        <v>84</v>
      </c>
      <c r="M129">
        <f t="shared" si="2"/>
        <v>10768.74</v>
      </c>
    </row>
    <row r="130" spans="1:13" ht="12.75">
      <c r="A130">
        <v>20</v>
      </c>
      <c r="B130">
        <v>15997.33</v>
      </c>
      <c r="C130">
        <v>886.968</v>
      </c>
      <c r="D130">
        <v>2.68</v>
      </c>
      <c r="E130">
        <v>3.13</v>
      </c>
      <c r="G130">
        <v>20</v>
      </c>
      <c r="H130">
        <v>2484.2</v>
      </c>
      <c r="I130">
        <v>188.233</v>
      </c>
      <c r="J130">
        <v>22.48</v>
      </c>
      <c r="K130">
        <v>9.64</v>
      </c>
      <c r="L130" t="s">
        <v>83</v>
      </c>
      <c r="M130">
        <f t="shared" si="2"/>
        <v>18481.53</v>
      </c>
    </row>
    <row r="131" spans="1:13" ht="12.75">
      <c r="A131">
        <v>21</v>
      </c>
      <c r="B131">
        <v>19563.79</v>
      </c>
      <c r="C131">
        <v>1231.159</v>
      </c>
      <c r="D131">
        <v>2.81</v>
      </c>
      <c r="E131">
        <v>-0.09</v>
      </c>
      <c r="F131" t="s">
        <v>82</v>
      </c>
      <c r="G131">
        <v>21</v>
      </c>
      <c r="H131">
        <v>2806.73</v>
      </c>
      <c r="I131">
        <v>207.981</v>
      </c>
      <c r="J131">
        <v>22.42</v>
      </c>
      <c r="K131">
        <v>9.09</v>
      </c>
      <c r="L131" t="s">
        <v>84</v>
      </c>
      <c r="M131">
        <f t="shared" si="2"/>
        <v>22370.52</v>
      </c>
    </row>
    <row r="132" spans="1:13" ht="12.75">
      <c r="A132">
        <v>22</v>
      </c>
      <c r="B132">
        <v>18868.83</v>
      </c>
      <c r="C132">
        <v>1118.34</v>
      </c>
      <c r="D132">
        <v>2.86</v>
      </c>
      <c r="E132">
        <v>3.23</v>
      </c>
      <c r="G132">
        <v>22</v>
      </c>
      <c r="H132">
        <v>3194.79</v>
      </c>
      <c r="I132">
        <v>236.409</v>
      </c>
      <c r="J132">
        <v>22.26</v>
      </c>
      <c r="K132">
        <v>12.24</v>
      </c>
      <c r="L132" t="s">
        <v>83</v>
      </c>
      <c r="M132">
        <f t="shared" si="2"/>
        <v>22063.620000000003</v>
      </c>
    </row>
    <row r="133" spans="1:13" ht="12.75">
      <c r="A133">
        <v>23</v>
      </c>
      <c r="B133">
        <v>15536.23</v>
      </c>
      <c r="C133">
        <v>755.824</v>
      </c>
      <c r="D133">
        <v>2.86</v>
      </c>
      <c r="E133">
        <v>4.22</v>
      </c>
      <c r="G133">
        <v>23</v>
      </c>
      <c r="H133">
        <v>2117.06</v>
      </c>
      <c r="I133">
        <v>158.585</v>
      </c>
      <c r="J133">
        <v>22.6</v>
      </c>
      <c r="K133">
        <v>13.96</v>
      </c>
      <c r="L133" t="s">
        <v>83</v>
      </c>
      <c r="M133">
        <f t="shared" si="2"/>
        <v>17653.29</v>
      </c>
    </row>
    <row r="134" spans="1:13" ht="12.75">
      <c r="A134">
        <v>24</v>
      </c>
      <c r="B134">
        <v>14393.02</v>
      </c>
      <c r="C134">
        <v>656.483</v>
      </c>
      <c r="D134">
        <v>2.83</v>
      </c>
      <c r="E134">
        <v>6.42</v>
      </c>
      <c r="G134">
        <v>24</v>
      </c>
      <c r="H134">
        <v>774.21</v>
      </c>
      <c r="I134">
        <v>56.571</v>
      </c>
      <c r="J134">
        <v>22.89</v>
      </c>
      <c r="K134">
        <v>16.87</v>
      </c>
      <c r="L134" t="s">
        <v>83</v>
      </c>
      <c r="M134">
        <f t="shared" si="2"/>
        <v>15167.23</v>
      </c>
    </row>
    <row r="135" spans="1:13" ht="12.75">
      <c r="A135">
        <v>25</v>
      </c>
      <c r="B135">
        <v>15145.91</v>
      </c>
      <c r="C135">
        <v>779.375</v>
      </c>
      <c r="D135">
        <v>2.77</v>
      </c>
      <c r="E135">
        <v>5.72</v>
      </c>
      <c r="F135" t="s">
        <v>82</v>
      </c>
      <c r="G135">
        <v>25</v>
      </c>
      <c r="H135">
        <v>2517.04</v>
      </c>
      <c r="I135">
        <v>185.599</v>
      </c>
      <c r="J135">
        <v>22.48</v>
      </c>
      <c r="K135">
        <v>14.22</v>
      </c>
      <c r="L135" t="s">
        <v>84</v>
      </c>
      <c r="M135">
        <f t="shared" si="2"/>
        <v>17662.95</v>
      </c>
    </row>
    <row r="136" spans="1:13" ht="12.75">
      <c r="A136">
        <v>26</v>
      </c>
      <c r="B136">
        <v>13943.87</v>
      </c>
      <c r="C136">
        <v>623.143</v>
      </c>
      <c r="D136">
        <v>2.8</v>
      </c>
      <c r="E136">
        <v>5.76</v>
      </c>
      <c r="F136" t="s">
        <v>82</v>
      </c>
      <c r="G136">
        <v>26</v>
      </c>
      <c r="H136">
        <v>5138.47</v>
      </c>
      <c r="I136">
        <v>394.756</v>
      </c>
      <c r="J136">
        <v>21.89</v>
      </c>
      <c r="K136">
        <v>12.55</v>
      </c>
      <c r="L136" t="s">
        <v>84</v>
      </c>
      <c r="M136">
        <f t="shared" si="2"/>
        <v>19082.34</v>
      </c>
    </row>
    <row r="137" spans="1:13" ht="12.75">
      <c r="A137">
        <v>27</v>
      </c>
      <c r="B137">
        <v>19592.23</v>
      </c>
      <c r="C137">
        <v>1214.557</v>
      </c>
      <c r="D137">
        <v>2.85</v>
      </c>
      <c r="E137">
        <v>3.5</v>
      </c>
      <c r="F137" t="s">
        <v>82</v>
      </c>
      <c r="G137">
        <v>27</v>
      </c>
      <c r="H137">
        <v>2605.97</v>
      </c>
      <c r="I137">
        <v>197.65</v>
      </c>
      <c r="J137">
        <v>22.47</v>
      </c>
      <c r="K137">
        <v>12.24</v>
      </c>
      <c r="L137" t="s">
        <v>84</v>
      </c>
      <c r="M137">
        <f t="shared" si="2"/>
        <v>22198.2</v>
      </c>
    </row>
    <row r="138" spans="1:13" ht="12.75">
      <c r="A138">
        <v>28</v>
      </c>
      <c r="B138">
        <v>12846.97</v>
      </c>
      <c r="C138">
        <v>514.548</v>
      </c>
      <c r="D138">
        <v>2.89</v>
      </c>
      <c r="E138">
        <v>6.09</v>
      </c>
      <c r="G138">
        <v>28</v>
      </c>
      <c r="H138">
        <v>2451.49</v>
      </c>
      <c r="I138">
        <v>182.322</v>
      </c>
      <c r="J138">
        <v>20.78</v>
      </c>
      <c r="K138">
        <v>14.09</v>
      </c>
      <c r="L138" t="s">
        <v>83</v>
      </c>
      <c r="M138">
        <f t="shared" si="2"/>
        <v>15298.46</v>
      </c>
    </row>
    <row r="139" spans="1:13" ht="12.75">
      <c r="A139">
        <v>29</v>
      </c>
      <c r="B139">
        <v>11558.06</v>
      </c>
      <c r="C139">
        <v>436.673</v>
      </c>
      <c r="D139">
        <v>2.78</v>
      </c>
      <c r="E139">
        <v>8.03</v>
      </c>
      <c r="F139" t="s">
        <v>82</v>
      </c>
      <c r="G139">
        <v>29</v>
      </c>
      <c r="H139">
        <v>3229.56</v>
      </c>
      <c r="I139">
        <v>238.549</v>
      </c>
      <c r="J139">
        <v>22.09</v>
      </c>
      <c r="K139">
        <v>15.48</v>
      </c>
      <c r="L139" t="s">
        <v>84</v>
      </c>
      <c r="M139">
        <f>B139+H139</f>
        <v>14787.619999999999</v>
      </c>
    </row>
    <row r="140" spans="1:13" ht="12.75">
      <c r="A140">
        <v>30</v>
      </c>
      <c r="B140">
        <v>12177.75</v>
      </c>
      <c r="C140">
        <v>511.944</v>
      </c>
      <c r="D140">
        <v>2.79</v>
      </c>
      <c r="E140">
        <v>8.58</v>
      </c>
      <c r="G140">
        <v>30</v>
      </c>
      <c r="H140">
        <v>1686.14</v>
      </c>
      <c r="I140">
        <v>123.934</v>
      </c>
      <c r="J140">
        <v>22.51</v>
      </c>
      <c r="K140">
        <v>16.74</v>
      </c>
      <c r="L140" t="s">
        <v>83</v>
      </c>
      <c r="M140">
        <f t="shared" si="2"/>
        <v>13863.89</v>
      </c>
    </row>
    <row r="141" spans="1:12" ht="12.75">
      <c r="A141" t="s">
        <v>167</v>
      </c>
      <c r="B141" t="s">
        <v>252</v>
      </c>
      <c r="C141" t="s">
        <v>253</v>
      </c>
      <c r="D141">
        <v>3.01</v>
      </c>
      <c r="E141">
        <v>7.78</v>
      </c>
      <c r="F141" t="s">
        <v>81</v>
      </c>
      <c r="G141" t="s">
        <v>167</v>
      </c>
      <c r="H141">
        <v>67827.07</v>
      </c>
      <c r="I141">
        <v>178.007</v>
      </c>
      <c r="J141">
        <v>22.36</v>
      </c>
      <c r="K141">
        <v>14.6</v>
      </c>
      <c r="L141" t="s">
        <v>84</v>
      </c>
    </row>
  </sheetData>
  <sheetProtection/>
  <mergeCells count="26">
    <mergeCell ref="A1:F1"/>
    <mergeCell ref="G1:L1"/>
    <mergeCell ref="M1:R1"/>
    <mergeCell ref="S1:W1"/>
    <mergeCell ref="Y1:AD1"/>
    <mergeCell ref="AE1:AJ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CY1:DD1"/>
    <mergeCell ref="A108:F108"/>
    <mergeCell ref="G108:L108"/>
    <mergeCell ref="A37:F37"/>
    <mergeCell ref="G37:L37"/>
    <mergeCell ref="M37:R37"/>
    <mergeCell ref="S37:X37"/>
    <mergeCell ref="A73:F73"/>
    <mergeCell ref="G73:L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2016-04-28T12:29:58Z</cp:lastPrinted>
  <dcterms:created xsi:type="dcterms:W3CDTF">2010-01-29T08:37:16Z</dcterms:created>
  <dcterms:modified xsi:type="dcterms:W3CDTF">2016-08-02T10:25:17Z</dcterms:modified>
  <cp:category/>
  <cp:version/>
  <cp:contentType/>
  <cp:contentStatus/>
</cp:coreProperties>
</file>