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<sst xmlns="http://schemas.openxmlformats.org/spreadsheetml/2006/main" count="57" uniqueCount="53">
  <si>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Число місяця</t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</si>
  <si>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</si>
  <si>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</si>
  <si>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</si>
  <si>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</si>
  <si>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</si>
  <si>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</si>
  <si>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</si>
  <si>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</si>
  <si>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</si>
  <si>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</si>
  <si>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</si>
  <si>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</si>
  <si>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</si>
  <si>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</si>
  <si>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</si>
  <si>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</si>
  <si>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</si>
  <si>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</si>
  <si>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</si>
  <si>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</si>
  <si>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</si>
  <si>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</si>
  <si>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</si>
  <si>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</si>
  <si>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</si>
  <si>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</si>
  <si>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</si>
  <si>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</si>
  <si>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</si>
  <si>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</si>
  <si>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</si>
  <si>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</si>
  <si>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</si>
  <si>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</si>
  <si>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</si>
  <si>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</si>
  <si>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</si>
  <si>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r>
      <t>Масова концентрація меркаптанової сірки,  г/м</t>
    </r>
    <r>
      <rPr>
        <b/>
        <vertAlign val="superscript"/>
        <sz val="22"/>
        <rFont val="Times New Roman"/>
        <family val="1"/>
      </rPr>
      <t>3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</si>
  <si>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</si>
  <si>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</si>
  <si>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</si>
  <si>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</si>
  <si>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</si>
  <si>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</si>
  <si>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&lt;  -20</t>
  </si>
  <si>
    <t>&lt;-20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</si>
  <si>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</si>
  <si>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01.07.2016р. по 31.07.2016р.</t>
  </si>
  <si>
    <t>06.07.</t>
  </si>
  <si>
    <t>13.07.</t>
  </si>
  <si>
    <t>20.07.</t>
  </si>
  <si>
    <t>27.07.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</si>
</sst>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  <numFmt numFmtId="190" formatCode="#,##0.000"/>
    <numFmt numFmtId="191" formatCode="0.000_ ;[Red]\-0.000\ 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textRotation="90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90" fontId="12" fillId="0" borderId="11" xfId="0" applyNumberFormat="1" applyFont="1" applyBorder="1" applyAlignment="1">
      <alignment horizontal="center" vertical="center" wrapText="1"/>
    </xf>
    <xf numFmtId="191" fontId="1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11" xfId="0" applyFont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3"/>
  <sheetViews>
    <sheetView tabSelected="1" zoomScale="50" zoomScaleNormal="50" zoomScalePageLayoutView="0" workbookViewId="0" topLeftCell="D3">
      <selection activeCell="Z23" sqref="Z23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10" width="16.66015625" style="0" customWidth="1"/>
    <col min="11" max="11" width="19" style="0" customWidth="1"/>
    <col min="12" max="16" width="16.66015625" style="0" customWidth="1"/>
    <col min="17" max="17" width="22" style="0" customWidth="1"/>
    <col min="18" max="25" width="16.66015625" style="0" customWidth="1"/>
    <col min="26" max="26" width="25" style="0" customWidth="1"/>
  </cols>
  <sheetData>
    <row r="1" ht="11.25" hidden="1"/>
    <row r="2" ht="11.25" hidden="1"/>
    <row r="3" spans="2:7" ht="12.75" customHeight="1">
      <c r="B3" s="47"/>
      <c r="C3" s="47"/>
      <c r="D3" s="47"/>
      <c r="E3" s="47"/>
      <c r="F3" s="47"/>
      <c r="G3" s="47"/>
    </row>
    <row r="4" spans="2:25" ht="20.25" customHeight="1">
      <c r="B4" s="48" t="s">
        <v>4</v>
      </c>
      <c r="C4" s="48"/>
      <c r="D4" s="48"/>
      <c r="E4" s="16"/>
      <c r="F4" s="16"/>
      <c r="R4" s="49"/>
      <c r="S4" s="49"/>
      <c r="T4" s="49"/>
      <c r="U4" s="49"/>
      <c r="V4" s="49"/>
      <c r="W4" s="49"/>
      <c r="X4" s="49"/>
      <c r="Y4" s="49"/>
    </row>
    <row r="5" spans="2:25" ht="20.25" customHeight="1">
      <c r="B5" s="48" t="s">
        <v>5</v>
      </c>
      <c r="C5" s="48"/>
      <c r="D5" s="48"/>
      <c r="E5" s="17"/>
      <c r="F5" s="17"/>
      <c r="R5" s="49"/>
      <c r="S5" s="49"/>
      <c r="T5" s="49"/>
      <c r="U5" s="49"/>
      <c r="V5" s="49"/>
      <c r="W5" s="49"/>
      <c r="X5" s="49"/>
      <c r="Y5" s="49"/>
    </row>
    <row r="6" spans="2:25" ht="21" customHeight="1">
      <c r="B6" s="48" t="s">
        <v>3</v>
      </c>
      <c r="C6" s="48"/>
      <c r="D6" s="48"/>
      <c r="E6" s="16"/>
      <c r="F6" s="16"/>
      <c r="P6" s="18"/>
      <c r="Q6" s="18"/>
      <c r="R6" s="49"/>
      <c r="S6" s="49"/>
      <c r="T6" s="49"/>
      <c r="U6" s="49"/>
      <c r="V6" s="49"/>
      <c r="W6" s="49"/>
      <c r="X6" s="49"/>
      <c r="Y6" s="49"/>
    </row>
    <row r="7" ht="2.25" customHeight="1" hidden="1"/>
    <row r="8" ht="20.25" customHeight="1">
      <c r="B8" s="18" t="s">
        <v>15</v>
      </c>
    </row>
    <row r="9" ht="20.25" customHeight="1">
      <c r="B9" s="18" t="s">
        <v>16</v>
      </c>
    </row>
    <row r="10" ht="20.25" customHeight="1">
      <c r="B10" s="18"/>
    </row>
    <row r="11" ht="20.25" customHeight="1">
      <c r="B11" s="18"/>
    </row>
    <row r="12" spans="2:25" ht="36.75" customHeight="1">
      <c r="B12" s="51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2:25" ht="32.25" customHeight="1">
      <c r="B13" s="52" t="s">
        <v>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ht="62.25" customHeight="1">
      <c r="B14" s="53" t="s">
        <v>37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2:25" ht="35.25" customHeight="1">
      <c r="B15" s="52" t="s">
        <v>48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3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2:37" s="1" customFormat="1" ht="101.25" customHeight="1">
      <c r="B17" s="54" t="s">
        <v>0</v>
      </c>
      <c r="C17" s="55" t="s">
        <v>10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 t="s">
        <v>17</v>
      </c>
      <c r="R17" s="55"/>
      <c r="S17" s="55"/>
      <c r="T17" s="55"/>
      <c r="U17" s="50" t="s">
        <v>39</v>
      </c>
      <c r="V17" s="50" t="s">
        <v>40</v>
      </c>
      <c r="W17" s="50" t="s">
        <v>42</v>
      </c>
      <c r="X17" s="50" t="s">
        <v>38</v>
      </c>
      <c r="Y17" s="50" t="s">
        <v>41</v>
      </c>
      <c r="Z17" s="50" t="s">
        <v>47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219" customHeight="1">
      <c r="B18" s="54"/>
      <c r="C18" s="42" t="s">
        <v>18</v>
      </c>
      <c r="D18" s="42" t="s">
        <v>19</v>
      </c>
      <c r="E18" s="42" t="s">
        <v>20</v>
      </c>
      <c r="F18" s="42" t="s">
        <v>21</v>
      </c>
      <c r="G18" s="42" t="s">
        <v>22</v>
      </c>
      <c r="H18" s="42" t="s">
        <v>23</v>
      </c>
      <c r="I18" s="42" t="s">
        <v>24</v>
      </c>
      <c r="J18" s="42" t="s">
        <v>25</v>
      </c>
      <c r="K18" s="42" t="s">
        <v>26</v>
      </c>
      <c r="L18" s="42" t="s">
        <v>27</v>
      </c>
      <c r="M18" s="42" t="s">
        <v>28</v>
      </c>
      <c r="N18" s="42" t="s">
        <v>29</v>
      </c>
      <c r="O18" s="42" t="s">
        <v>30</v>
      </c>
      <c r="P18" s="42" t="s">
        <v>31</v>
      </c>
      <c r="Q18" s="42" t="s">
        <v>11</v>
      </c>
      <c r="R18" s="42" t="s">
        <v>43</v>
      </c>
      <c r="S18" s="42" t="s">
        <v>44</v>
      </c>
      <c r="T18" s="42" t="s">
        <v>2</v>
      </c>
      <c r="U18" s="50"/>
      <c r="V18" s="50"/>
      <c r="W18" s="50"/>
      <c r="X18" s="50"/>
      <c r="Y18" s="50"/>
      <c r="Z18" s="50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27" s="8" customFormat="1" ht="47.25" customHeight="1">
      <c r="B19" s="32" t="s">
        <v>49</v>
      </c>
      <c r="C19" s="36">
        <f>100-(SUM(D19:P19))</f>
        <v>94.454</v>
      </c>
      <c r="D19" s="31">
        <v>3.153</v>
      </c>
      <c r="E19" s="31">
        <v>1.056</v>
      </c>
      <c r="F19" s="36">
        <v>0.172</v>
      </c>
      <c r="G19" s="31">
        <v>0.171</v>
      </c>
      <c r="H19" s="31">
        <v>0.001</v>
      </c>
      <c r="I19" s="31">
        <v>0.033</v>
      </c>
      <c r="J19" s="31">
        <v>0.024</v>
      </c>
      <c r="K19" s="45">
        <v>0.02</v>
      </c>
      <c r="L19" s="31">
        <v>0.008</v>
      </c>
      <c r="M19" s="31">
        <v>0.652</v>
      </c>
      <c r="N19" s="36">
        <v>0.24</v>
      </c>
      <c r="O19" s="31">
        <v>0.015</v>
      </c>
      <c r="P19" s="31">
        <v>0.001</v>
      </c>
      <c r="Q19" s="33">
        <v>0.7131</v>
      </c>
      <c r="R19" s="34">
        <v>34.85</v>
      </c>
      <c r="S19" s="34">
        <v>38.6</v>
      </c>
      <c r="T19" s="34">
        <v>50.17</v>
      </c>
      <c r="U19" s="31">
        <v>-16.8</v>
      </c>
      <c r="V19" s="37"/>
      <c r="W19" s="33">
        <v>0.0001</v>
      </c>
      <c r="X19" s="33">
        <v>0.0002</v>
      </c>
      <c r="Y19" s="33"/>
      <c r="Z19" s="44"/>
      <c r="AA19" s="7"/>
    </row>
    <row r="20" spans="2:27" s="8" customFormat="1" ht="47.25" customHeight="1">
      <c r="B20" s="32" t="s">
        <v>50</v>
      </c>
      <c r="C20" s="36">
        <f>100-(SUM(D20:P20))</f>
        <v>95.306</v>
      </c>
      <c r="D20" s="36">
        <v>2.546</v>
      </c>
      <c r="E20" s="36">
        <v>0.874</v>
      </c>
      <c r="F20" s="36">
        <v>0.142</v>
      </c>
      <c r="G20" s="36">
        <v>0.146</v>
      </c>
      <c r="H20" s="36">
        <v>0.001</v>
      </c>
      <c r="I20" s="36">
        <v>0.028</v>
      </c>
      <c r="J20" s="36">
        <v>0.021</v>
      </c>
      <c r="K20" s="36">
        <v>0.017</v>
      </c>
      <c r="L20" s="36">
        <v>0.008</v>
      </c>
      <c r="M20" s="36">
        <v>0.699</v>
      </c>
      <c r="N20" s="36">
        <v>0.196</v>
      </c>
      <c r="O20" s="36">
        <v>0.015</v>
      </c>
      <c r="P20" s="36">
        <v>0.001</v>
      </c>
      <c r="Q20" s="33">
        <v>0.7059</v>
      </c>
      <c r="R20" s="34">
        <v>34.54</v>
      </c>
      <c r="S20" s="34">
        <v>38.27</v>
      </c>
      <c r="T20" s="34">
        <v>49.99</v>
      </c>
      <c r="U20" s="37">
        <v>-15.8</v>
      </c>
      <c r="V20" s="37" t="s">
        <v>46</v>
      </c>
      <c r="W20" s="33"/>
      <c r="X20" s="33"/>
      <c r="Y20" s="33">
        <v>0</v>
      </c>
      <c r="Z20" s="44"/>
      <c r="AA20" s="7"/>
    </row>
    <row r="21" spans="2:27" s="4" customFormat="1" ht="48.75" customHeight="1">
      <c r="B21" s="32" t="s">
        <v>51</v>
      </c>
      <c r="C21" s="36">
        <f>100-(SUM(D21:P21))</f>
        <v>95.193</v>
      </c>
      <c r="D21" s="36">
        <v>2.616</v>
      </c>
      <c r="E21" s="36">
        <v>0.853</v>
      </c>
      <c r="F21" s="36">
        <v>0.136</v>
      </c>
      <c r="G21" s="36">
        <v>0.139</v>
      </c>
      <c r="H21" s="36">
        <v>0.001</v>
      </c>
      <c r="I21" s="36">
        <v>0.027</v>
      </c>
      <c r="J21" s="36">
        <v>0.021</v>
      </c>
      <c r="K21" s="36">
        <v>0.019</v>
      </c>
      <c r="L21" s="36">
        <v>0.01</v>
      </c>
      <c r="M21" s="36">
        <v>0.758</v>
      </c>
      <c r="N21" s="36">
        <v>0.211</v>
      </c>
      <c r="O21" s="36">
        <v>0.015</v>
      </c>
      <c r="P21" s="36">
        <v>0.001</v>
      </c>
      <c r="Q21" s="33">
        <v>0.7063</v>
      </c>
      <c r="R21" s="34">
        <v>34.51</v>
      </c>
      <c r="S21" s="34">
        <v>38.24</v>
      </c>
      <c r="T21" s="34">
        <v>49.94</v>
      </c>
      <c r="U21" s="37">
        <v>-13.5</v>
      </c>
      <c r="V21" s="37"/>
      <c r="W21" s="33">
        <v>0</v>
      </c>
      <c r="X21" s="33">
        <v>0.0001</v>
      </c>
      <c r="Y21" s="33"/>
      <c r="Z21" s="43"/>
      <c r="AA21" s="6"/>
    </row>
    <row r="22" spans="2:27" s="4" customFormat="1" ht="48.75" customHeight="1">
      <c r="B22" s="32" t="s">
        <v>52</v>
      </c>
      <c r="C22" s="36">
        <f>100-(SUM(D22:P22))</f>
        <v>94.835</v>
      </c>
      <c r="D22" s="36">
        <v>2.93</v>
      </c>
      <c r="E22" s="36">
        <v>0.975</v>
      </c>
      <c r="F22" s="36">
        <v>0.16</v>
      </c>
      <c r="G22" s="36">
        <v>0.158</v>
      </c>
      <c r="H22" s="36">
        <v>0.001</v>
      </c>
      <c r="I22" s="36">
        <v>0.031</v>
      </c>
      <c r="J22" s="36">
        <v>0.022</v>
      </c>
      <c r="K22" s="36">
        <v>0.02</v>
      </c>
      <c r="L22" s="36">
        <v>0.008</v>
      </c>
      <c r="M22" s="36">
        <v>0.624</v>
      </c>
      <c r="N22" s="36">
        <v>0.22</v>
      </c>
      <c r="O22" s="36">
        <v>0.015</v>
      </c>
      <c r="P22" s="36">
        <v>0.001</v>
      </c>
      <c r="Q22" s="33">
        <v>0.7099</v>
      </c>
      <c r="R22" s="34">
        <v>34.74</v>
      </c>
      <c r="S22" s="34">
        <v>38.49</v>
      </c>
      <c r="T22" s="34">
        <v>50.13</v>
      </c>
      <c r="U22" s="37">
        <v>-15.8</v>
      </c>
      <c r="V22" s="37" t="s">
        <v>46</v>
      </c>
      <c r="W22" s="33"/>
      <c r="X22" s="33"/>
      <c r="Y22" s="33">
        <v>0</v>
      </c>
      <c r="Z22" s="43"/>
      <c r="AA22" s="6"/>
    </row>
    <row r="23" spans="2:27" s="5" customFormat="1" ht="90" customHeight="1">
      <c r="B23" s="41" t="s">
        <v>1</v>
      </c>
      <c r="C23" s="35">
        <f>100-SUM(D23:P23)</f>
        <v>94.945</v>
      </c>
      <c r="D23" s="36">
        <f aca="true" t="shared" si="0" ref="D23:P23">ROUND(AVERAGE(D19:D22),3)</f>
        <v>2.811</v>
      </c>
      <c r="E23" s="36">
        <f t="shared" si="0"/>
        <v>0.94</v>
      </c>
      <c r="F23" s="36">
        <f t="shared" si="0"/>
        <v>0.153</v>
      </c>
      <c r="G23" s="36">
        <f t="shared" si="0"/>
        <v>0.154</v>
      </c>
      <c r="H23" s="36">
        <f t="shared" si="0"/>
        <v>0.001</v>
      </c>
      <c r="I23" s="36">
        <f t="shared" si="0"/>
        <v>0.03</v>
      </c>
      <c r="J23" s="36">
        <f t="shared" si="0"/>
        <v>0.022</v>
      </c>
      <c r="K23" s="36">
        <f t="shared" si="0"/>
        <v>0.019</v>
      </c>
      <c r="L23" s="36">
        <f t="shared" si="0"/>
        <v>0.009</v>
      </c>
      <c r="M23" s="36">
        <f t="shared" si="0"/>
        <v>0.683</v>
      </c>
      <c r="N23" s="36">
        <f t="shared" si="0"/>
        <v>0.217</v>
      </c>
      <c r="O23" s="36">
        <f t="shared" si="0"/>
        <v>0.015</v>
      </c>
      <c r="P23" s="36">
        <f t="shared" si="0"/>
        <v>0.001</v>
      </c>
      <c r="Q23" s="33">
        <f>AVERAGE(Q19:Q22)</f>
        <v>0.7088000000000001</v>
      </c>
      <c r="R23" s="34">
        <f>ROUND(AVERAGE(R19:R22),3)</f>
        <v>34.66</v>
      </c>
      <c r="S23" s="34">
        <f>ROUND(AVERAGE(S19:S22),3)</f>
        <v>38.4</v>
      </c>
      <c r="T23" s="34">
        <f>AVERAGE(T19:T22)</f>
        <v>50.0575</v>
      </c>
      <c r="U23" s="37">
        <f>ROUND(AVERAGE(U19:U22),3)</f>
        <v>-15.475</v>
      </c>
      <c r="V23" s="37" t="s">
        <v>45</v>
      </c>
      <c r="W23" s="33">
        <f>AVERAGE(W19:W22)</f>
        <v>5E-05</v>
      </c>
      <c r="X23" s="33">
        <f>AVERAGE(X19:X22)</f>
        <v>0.00015000000000000001</v>
      </c>
      <c r="Y23" s="33">
        <f>AVERAGE(Y19:Y22)</f>
        <v>0</v>
      </c>
      <c r="Z23" s="46">
        <v>4204.343</v>
      </c>
      <c r="AA23" s="11"/>
    </row>
    <row r="24" spans="2:27" s="5" customFormat="1" ht="90" customHeight="1"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4"/>
      <c r="X24" s="24"/>
      <c r="Y24" s="24"/>
      <c r="Z24" s="10"/>
      <c r="AA24" s="11"/>
    </row>
    <row r="25" spans="2:145" s="5" customFormat="1" ht="27" customHeight="1">
      <c r="B25" s="14"/>
      <c r="C25" s="26" t="s">
        <v>8</v>
      </c>
      <c r="D25" s="26"/>
      <c r="E25" s="26"/>
      <c r="F25" s="26"/>
      <c r="G25" s="26"/>
      <c r="H25" s="25"/>
      <c r="I25" s="27"/>
      <c r="J25" s="15"/>
      <c r="K25" s="56" t="s">
        <v>12</v>
      </c>
      <c r="L25" s="56"/>
      <c r="M25" s="27"/>
      <c r="N25" s="29"/>
      <c r="O25" s="26"/>
      <c r="P25" s="26"/>
      <c r="Q25" s="28"/>
      <c r="S25" s="59">
        <v>42583</v>
      </c>
      <c r="T25" s="56"/>
      <c r="U25" s="56"/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2:145" s="5" customFormat="1" ht="22.5" customHeight="1">
      <c r="B26" s="14"/>
      <c r="C26" s="38" t="s">
        <v>32</v>
      </c>
      <c r="D26" s="39"/>
      <c r="E26" s="39"/>
      <c r="F26" s="39"/>
      <c r="G26" s="39"/>
      <c r="H26" s="4"/>
      <c r="I26" s="4"/>
      <c r="J26" s="4"/>
      <c r="K26" s="57" t="s">
        <v>33</v>
      </c>
      <c r="L26" s="57"/>
      <c r="M26" s="27"/>
      <c r="N26" s="57" t="s">
        <v>34</v>
      </c>
      <c r="O26" s="57"/>
      <c r="P26" s="57"/>
      <c r="Q26" s="28"/>
      <c r="S26" s="57" t="s">
        <v>35</v>
      </c>
      <c r="T26" s="57"/>
      <c r="U26" s="57"/>
      <c r="V26" s="28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2:145" s="5" customFormat="1" ht="52.5" customHeight="1">
      <c r="B27" s="58"/>
      <c r="C27" s="58"/>
      <c r="D27" s="58"/>
      <c r="E27" s="58"/>
      <c r="F27" s="19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7"/>
      <c r="T27" s="28"/>
      <c r="U27" s="28"/>
      <c r="V27" s="28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31" s="1" customFormat="1" ht="27.75">
      <c r="A28" s="5"/>
      <c r="B28" s="14" t="s">
        <v>9</v>
      </c>
      <c r="C28" s="26" t="s">
        <v>13</v>
      </c>
      <c r="D28" s="26"/>
      <c r="E28" s="26"/>
      <c r="F28" s="26"/>
      <c r="G28" s="26"/>
      <c r="H28" s="25"/>
      <c r="I28" s="27"/>
      <c r="J28" s="15"/>
      <c r="K28" s="26" t="s">
        <v>14</v>
      </c>
      <c r="L28" s="26"/>
      <c r="M28" s="27"/>
      <c r="N28" s="30"/>
      <c r="O28" s="25"/>
      <c r="P28" s="25"/>
      <c r="Q28" s="27"/>
      <c r="S28" s="59">
        <v>42583</v>
      </c>
      <c r="T28" s="56"/>
      <c r="U28" s="56"/>
      <c r="V28" s="27"/>
      <c r="W28" s="15"/>
      <c r="X28" s="15"/>
      <c r="Y28" s="1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1" customFormat="1" ht="21.75" customHeight="1">
      <c r="A29" s="5"/>
      <c r="B29" s="40"/>
      <c r="C29" s="38" t="s">
        <v>36</v>
      </c>
      <c r="D29" s="38"/>
      <c r="E29" s="38"/>
      <c r="F29" s="38"/>
      <c r="G29" s="38"/>
      <c r="H29" s="38"/>
      <c r="I29" s="38"/>
      <c r="J29" s="15"/>
      <c r="K29" s="57" t="s">
        <v>33</v>
      </c>
      <c r="L29" s="57"/>
      <c r="M29" s="15"/>
      <c r="N29" s="57" t="s">
        <v>34</v>
      </c>
      <c r="O29" s="57"/>
      <c r="P29" s="57"/>
      <c r="Q29" s="15"/>
      <c r="R29" s="15"/>
      <c r="S29" s="57" t="s">
        <v>35</v>
      </c>
      <c r="T29" s="57"/>
      <c r="U29" s="57"/>
      <c r="V29" s="27"/>
      <c r="W29" s="15"/>
      <c r="X29" s="15"/>
      <c r="Y29" s="1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2:128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2:128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2:128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2:128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</sheetData>
  <sheetProtection/>
  <mergeCells count="30">
    <mergeCell ref="K25:L25"/>
    <mergeCell ref="N26:P26"/>
    <mergeCell ref="S26:U26"/>
    <mergeCell ref="B27:E27"/>
    <mergeCell ref="K29:L29"/>
    <mergeCell ref="N29:P29"/>
    <mergeCell ref="S29:U29"/>
    <mergeCell ref="K26:L26"/>
    <mergeCell ref="S25:U25"/>
    <mergeCell ref="S28:U28"/>
    <mergeCell ref="B14:Y14"/>
    <mergeCell ref="B15:Y15"/>
    <mergeCell ref="B17:B18"/>
    <mergeCell ref="Z17:Z18"/>
    <mergeCell ref="U17:U18"/>
    <mergeCell ref="X17:X18"/>
    <mergeCell ref="V17:V18"/>
    <mergeCell ref="Y17:Y18"/>
    <mergeCell ref="C17:P17"/>
    <mergeCell ref="Q17:T17"/>
    <mergeCell ref="B3:G3"/>
    <mergeCell ref="B4:D4"/>
    <mergeCell ref="B5:D5"/>
    <mergeCell ref="B6:D6"/>
    <mergeCell ref="R4:Y4"/>
    <mergeCell ref="W17:W18"/>
    <mergeCell ref="R5:Y5"/>
    <mergeCell ref="R6:Y6"/>
    <mergeCell ref="B12:Y12"/>
    <mergeCell ref="B13:Y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2016-04-07T13:36:21Z</cp:lastPrinted>
  <dcterms:modified xsi:type="dcterms:W3CDTF">2016-08-03T08:04:54Z</dcterms:modified>
  <cp:category/>
  <cp:version/>
  <cp:contentType/>
  <cp:contentStatus/>
</cp:coreProperties>
</file>