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tabRatio="841" activeTab="0"/>
  </bookViews>
  <sheets>
    <sheet name="03-7" sheetId="1" r:id="rId1"/>
    <sheet name="Додаток ШДО+Єккр)" sheetId="2" r:id="rId2"/>
  </sheets>
  <definedNames>
    <definedName name="_Hlk21234135" localSheetId="0">'03-7'!$C$18</definedName>
    <definedName name="_Hlk21234135" localSheetId="1">'Додаток ШДО+Єккр)'!$C$17</definedName>
    <definedName name="OLE_LINK2" localSheetId="0">'03-7'!$Y$13</definedName>
    <definedName name="OLE_LINK2" localSheetId="1">'Додаток ШДО+Єккр)'!#REF!</definedName>
    <definedName name="OLE_LINK3" localSheetId="0">'03-7'!#REF!</definedName>
    <definedName name="OLE_LINK3" localSheetId="1">'Додаток ШДО+Єккр)'!#REF!</definedName>
    <definedName name="OLE_LINK5" localSheetId="0">'03-7'!#REF!</definedName>
    <definedName name="OLE_LINK5" localSheetId="1">'Додаток ШДО+Єккр)'!#REF!</definedName>
    <definedName name="_xlnm.Print_Area" localSheetId="0">'03-7'!$A$1:$Y$53</definedName>
    <definedName name="_xlnm.Print_Area" localSheetId="1">'Додаток ШДО+Єккр)'!$A$1:$P$48</definedName>
  </definedNames>
  <calcPr fullCalcOnLoad="1"/>
</workbook>
</file>

<file path=xl/sharedStrings.xml><?xml version="1.0" encoding="utf-8"?>
<sst xmlns="http://schemas.openxmlformats.org/spreadsheetml/2006/main" count="91" uniqueCount="71">
  <si>
    <t>підпис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</si>
  <si>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</si>
  <si>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</si>
  <si>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</si>
  <si>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</si>
  <si>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</si>
  <si>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</si>
  <si>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</si>
  <si>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</si>
  <si>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</si>
  <si>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</si>
  <si>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</si>
  <si>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</si>
  <si>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</si>
  <si>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</si>
  <si>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</si>
  <si>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Криворізьке ЛВУМГ</t>
  </si>
  <si>
    <t xml:space="preserve">  переданого  УМГ "ХАРКІВТРАНСГАЗ" Криворізьким ЛВУМГ по ГРС смт.Радушне,ГРС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</si>
  <si>
    <t>ГРС смт Радушне</t>
  </si>
  <si>
    <t>ГРС Кірове</t>
  </si>
  <si>
    <t>ГРС с Родіонівка</t>
  </si>
  <si>
    <t>ГРС с Гейківка</t>
  </si>
  <si>
    <t>ГРС 4 смт Широке</t>
  </si>
  <si>
    <t>ГРС с Андріївка</t>
  </si>
  <si>
    <t>ГРС с Зелена Балка</t>
  </si>
  <si>
    <t>ГРС Марфівка</t>
  </si>
  <si>
    <t>ГРС с Карпівка</t>
  </si>
  <si>
    <t>ГРС с Степове</t>
  </si>
  <si>
    <t>ГРС 6 м Кривий Ріг</t>
  </si>
  <si>
    <t xml:space="preserve">Начальник  Криворізького    ЛВУМГ  </t>
  </si>
  <si>
    <t xml:space="preserve">Компонентний склад, % мол. </t>
  </si>
  <si>
    <t>Температура точки роси  вологи (Р=3.92 Мпа), ºС</t>
  </si>
  <si>
    <t>Температура точки роси вуглеводнів, ºС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</si>
  <si>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</si>
  <si>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</si>
  <si>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</si>
  <si>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</si>
  <si>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</si>
  <si>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</si>
  <si>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</si>
  <si>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</si>
  <si>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</si>
  <si>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</si>
  <si>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</si>
  <si>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</si>
  <si>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</si>
  <si>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</si>
  <si>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число Воббе вище МДж/м³</t>
  </si>
  <si>
    <t>не виявл.</t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</si>
  <si>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</si>
  <si>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</si>
  <si>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</si>
  <si>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</si>
  <si>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</si>
  <si>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</si>
  <si>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</si>
  <si>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</si>
  <si>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</si>
  <si>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</si>
  <si>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</si>
  <si>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</si>
  <si>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</si>
  <si>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 xml:space="preserve"> переданого  УМГ "ХАРКІВТРАНСГАЗ" Криворізьким ЛВУМГ по </t>
    </r>
    <r>
      <rPr>
        <b/>
        <sz val="10"/>
        <rFont val="Arial"/>
        <family val="2"/>
      </rPr>
      <t>ГРС смт.Радушне</t>
    </r>
    <r>
      <rPr>
        <sz val="10"/>
        <rFont val="Arial"/>
        <family val="2"/>
      </rPr>
      <t xml:space="preserve">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  </r>
  </si>
  <si>
    <t>Ю.А.Байда</t>
  </si>
  <si>
    <t>Р.В.Матвієнко</t>
  </si>
  <si>
    <t>*</t>
  </si>
  <si>
    <t xml:space="preserve">  по  магістральному  газопрову   ЄККР за період з   01.07.2016 по 31.07.2016 р. </t>
  </si>
  <si>
    <r>
      <t xml:space="preserve">  по  магістральним газопроводам   ШДО,  ШДКРІ  за період з  </t>
    </r>
    <r>
      <rPr>
        <b/>
        <sz val="10"/>
        <rFont val="Arial"/>
        <family val="2"/>
      </rPr>
      <t xml:space="preserve"> 01.07.2016 по 29.07.2016 р. </t>
    </r>
  </si>
  <si>
    <t>* -прибор  в ремонті</t>
  </si>
  <si>
    <t>Начальник  Криворізького ЛВУМГ                                                                  Р.В.Матвієнко                                                                                                            1.08.2016р.</t>
  </si>
  <si>
    <t xml:space="preserve">  О.Г.Степанова                                                                                                             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</si>
</sst>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2" fontId="8" fillId="0" borderId="11" xfId="0" applyNumberFormat="1" applyFont="1" applyBorder="1" applyAlignment="1">
      <alignment horizontal="center" wrapText="1"/>
    </xf>
    <xf numFmtId="2" fontId="17" fillId="0" borderId="0" xfId="0" applyNumberFormat="1" applyFont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/>
    </xf>
    <xf numFmtId="181" fontId="14" fillId="0" borderId="13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177" fontId="8" fillId="0" borderId="12" xfId="0" applyNumberFormat="1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4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179" fontId="8" fillId="0" borderId="12" xfId="0" applyNumberFormat="1" applyFont="1" applyBorder="1" applyAlignment="1">
      <alignment horizontal="center" vertical="top" wrapText="1"/>
    </xf>
    <xf numFmtId="177" fontId="8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181" fontId="8" fillId="0" borderId="15" xfId="0" applyNumberFormat="1" applyFont="1" applyBorder="1" applyAlignment="1">
      <alignment horizontal="center"/>
    </xf>
    <xf numFmtId="181" fontId="14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178" fontId="8" fillId="0" borderId="15" xfId="0" applyNumberFormat="1" applyFont="1" applyBorder="1" applyAlignment="1">
      <alignment horizont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181" fontId="16" fillId="0" borderId="22" xfId="0" applyNumberFormat="1" applyFont="1" applyBorder="1" applyAlignment="1">
      <alignment horizontal="center" vertical="center" wrapText="1"/>
    </xf>
    <xf numFmtId="181" fontId="14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textRotation="90" wrapText="1"/>
    </xf>
    <xf numFmtId="0" fontId="15" fillId="0" borderId="25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center" textRotation="90" wrapText="1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textRotation="90" wrapText="1"/>
    </xf>
    <xf numFmtId="0" fontId="15" fillId="0" borderId="25" xfId="0" applyFont="1" applyBorder="1" applyAlignment="1">
      <alignment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3" fillId="0" borderId="24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25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5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1" fillId="0" borderId="34" xfId="0" applyFont="1" applyBorder="1" applyAlignment="1">
      <alignment horizontal="center" textRotation="90" wrapText="1"/>
    </xf>
    <xf numFmtId="0" fontId="11" fillId="0" borderId="35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17" t="s">
        <v>4</v>
      </c>
      <c r="C1" s="17"/>
      <c r="D1" s="17"/>
      <c r="E1" s="17"/>
      <c r="F1" s="17"/>
      <c r="G1" s="17"/>
      <c r="I1" s="17"/>
      <c r="J1" s="17"/>
      <c r="K1" s="17"/>
      <c r="L1" s="1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17" t="s">
        <v>51</v>
      </c>
      <c r="C2" s="17"/>
      <c r="D2" s="17"/>
      <c r="E2" s="17"/>
      <c r="F2" s="17"/>
      <c r="G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3"/>
      <c r="W2" s="69"/>
      <c r="X2" s="70"/>
      <c r="Y2" s="70"/>
      <c r="Z2" s="3"/>
      <c r="AA2" s="3"/>
    </row>
    <row r="3" spans="2:27" ht="12.75">
      <c r="B3" s="26" t="s">
        <v>52</v>
      </c>
      <c r="C3" s="17"/>
      <c r="D3" s="17"/>
      <c r="E3" s="17"/>
      <c r="F3" s="17"/>
      <c r="G3" s="17"/>
      <c r="I3" s="17"/>
      <c r="J3" s="17"/>
      <c r="K3" s="17"/>
      <c r="L3" s="1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17" t="s">
        <v>6</v>
      </c>
      <c r="C4" s="17"/>
      <c r="D4" s="17"/>
      <c r="E4" s="17"/>
      <c r="F4" s="17"/>
      <c r="G4" s="17"/>
      <c r="I4" s="17"/>
      <c r="J4" s="17"/>
      <c r="K4" s="17"/>
      <c r="L4" s="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17" t="s">
        <v>53</v>
      </c>
      <c r="C5" s="17"/>
      <c r="D5" s="17"/>
      <c r="E5" s="17"/>
      <c r="F5" s="17"/>
      <c r="G5" s="17"/>
      <c r="I5" s="17"/>
      <c r="J5" s="17"/>
      <c r="K5" s="17"/>
      <c r="L5" s="1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21.75" customHeight="1">
      <c r="C6" s="71" t="s">
        <v>1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</row>
    <row r="7" spans="2:27" ht="38.25" customHeight="1">
      <c r="B7" s="118" t="s">
        <v>62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3"/>
      <c r="AA7" s="3"/>
    </row>
    <row r="8" spans="2:27" ht="21.75" customHeight="1">
      <c r="B8" s="73" t="s">
        <v>67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3"/>
      <c r="AA8" s="3"/>
    </row>
    <row r="9" spans="2:29" ht="32.25" customHeight="1">
      <c r="B9" s="74" t="s">
        <v>2</v>
      </c>
      <c r="C9" s="76" t="s">
        <v>30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79"/>
      <c r="P9" s="80"/>
      <c r="Q9" s="80"/>
      <c r="R9" s="114"/>
      <c r="S9" s="114"/>
      <c r="T9" s="115"/>
      <c r="U9" s="110" t="s">
        <v>31</v>
      </c>
      <c r="V9" s="84" t="s">
        <v>32</v>
      </c>
      <c r="W9" s="113" t="s">
        <v>54</v>
      </c>
      <c r="X9" s="113" t="s">
        <v>55</v>
      </c>
      <c r="Y9" s="113" t="s">
        <v>56</v>
      </c>
      <c r="Z9" s="3"/>
      <c r="AB9" s="4"/>
      <c r="AC9"/>
    </row>
    <row r="10" spans="2:29" ht="48.75" customHeight="1">
      <c r="B10" s="75"/>
      <c r="C10" s="108" t="s">
        <v>33</v>
      </c>
      <c r="D10" s="108" t="s">
        <v>34</v>
      </c>
      <c r="E10" s="108" t="s">
        <v>35</v>
      </c>
      <c r="F10" s="108" t="s">
        <v>36</v>
      </c>
      <c r="G10" s="108" t="s">
        <v>37</v>
      </c>
      <c r="H10" s="108" t="s">
        <v>38</v>
      </c>
      <c r="I10" s="108" t="s">
        <v>39</v>
      </c>
      <c r="J10" s="108" t="s">
        <v>40</v>
      </c>
      <c r="K10" s="108" t="s">
        <v>41</v>
      </c>
      <c r="L10" s="108" t="s">
        <v>42</v>
      </c>
      <c r="M10" s="66" t="s">
        <v>43</v>
      </c>
      <c r="N10" s="66" t="s">
        <v>44</v>
      </c>
      <c r="O10" s="66" t="s">
        <v>45</v>
      </c>
      <c r="P10" s="81" t="s">
        <v>57</v>
      </c>
      <c r="Q10" s="66" t="s">
        <v>58</v>
      </c>
      <c r="R10" s="66" t="s">
        <v>46</v>
      </c>
      <c r="S10" s="66" t="s">
        <v>7</v>
      </c>
      <c r="T10" s="66" t="s">
        <v>47</v>
      </c>
      <c r="U10" s="111"/>
      <c r="V10" s="106"/>
      <c r="W10" s="113"/>
      <c r="X10" s="113"/>
      <c r="Y10" s="113"/>
      <c r="Z10" s="3"/>
      <c r="AB10" s="4"/>
      <c r="AC10"/>
    </row>
    <row r="11" spans="2:29" ht="15.75" customHeight="1">
      <c r="B11" s="75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6"/>
      <c r="N11" s="106"/>
      <c r="O11" s="106"/>
      <c r="P11" s="82"/>
      <c r="Q11" s="67"/>
      <c r="R11" s="106"/>
      <c r="S11" s="106"/>
      <c r="T11" s="106"/>
      <c r="U11" s="111"/>
      <c r="V11" s="106"/>
      <c r="W11" s="113"/>
      <c r="X11" s="113"/>
      <c r="Y11" s="113"/>
      <c r="Z11" s="3"/>
      <c r="AB11" s="4"/>
      <c r="AC11"/>
    </row>
    <row r="12" spans="2:29" ht="21" customHeight="1">
      <c r="B12" s="11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7"/>
      <c r="N12" s="107"/>
      <c r="O12" s="107"/>
      <c r="P12" s="83"/>
      <c r="Q12" s="68"/>
      <c r="R12" s="107"/>
      <c r="S12" s="107"/>
      <c r="T12" s="107"/>
      <c r="U12" s="112"/>
      <c r="V12" s="107"/>
      <c r="W12" s="113"/>
      <c r="X12" s="113"/>
      <c r="Y12" s="113"/>
      <c r="Z12" s="3"/>
      <c r="AB12" s="4"/>
      <c r="AC12"/>
    </row>
    <row r="13" spans="2:28" s="22" customFormat="1" ht="12.75">
      <c r="B13" s="27">
        <v>1</v>
      </c>
      <c r="C13" s="32">
        <v>93.1025</v>
      </c>
      <c r="D13" s="32">
        <v>3.5058</v>
      </c>
      <c r="E13" s="32">
        <v>1.115</v>
      </c>
      <c r="F13" s="32">
        <v>0.1625</v>
      </c>
      <c r="G13" s="32">
        <v>0.2036</v>
      </c>
      <c r="H13" s="32">
        <v>0.0045</v>
      </c>
      <c r="I13" s="32">
        <v>0.042</v>
      </c>
      <c r="J13" s="32">
        <v>0.0315</v>
      </c>
      <c r="K13" s="32">
        <v>0.0083</v>
      </c>
      <c r="L13" s="32">
        <v>0.0094</v>
      </c>
      <c r="M13" s="32">
        <v>1.5849</v>
      </c>
      <c r="N13" s="32">
        <v>0.23</v>
      </c>
      <c r="O13" s="32">
        <v>0.721</v>
      </c>
      <c r="P13" s="49">
        <v>34.69</v>
      </c>
      <c r="Q13" s="37">
        <f aca="true" t="shared" si="0" ref="Q13:Q20">1000*P13/4.1868</f>
        <v>8285.564154007834</v>
      </c>
      <c r="R13" s="49">
        <v>38.42</v>
      </c>
      <c r="S13" s="37">
        <f aca="true" t="shared" si="1" ref="S13:S20">1000*R13/4.1868</f>
        <v>9176.459348428394</v>
      </c>
      <c r="T13" s="49">
        <v>49.66</v>
      </c>
      <c r="U13" s="45"/>
      <c r="V13" s="35"/>
      <c r="W13" s="36"/>
      <c r="X13" s="33"/>
      <c r="Y13" s="33"/>
      <c r="AA13" s="28">
        <f>SUM(C13:N13)</f>
        <v>99.99999999999999</v>
      </c>
      <c r="AB13" s="29" t="str">
        <f>IF(AA13=100,"ОК"," ")</f>
        <v>ОК</v>
      </c>
    </row>
    <row r="14" spans="2:28" s="22" customFormat="1" ht="12.75">
      <c r="B14" s="27">
        <v>2</v>
      </c>
      <c r="C14" s="46">
        <v>93.1699</v>
      </c>
      <c r="D14" s="46">
        <v>3.5417</v>
      </c>
      <c r="E14" s="46">
        <v>1.1224</v>
      </c>
      <c r="F14" s="46">
        <v>0.1636</v>
      </c>
      <c r="G14" s="46">
        <v>0.2056</v>
      </c>
      <c r="H14" s="46">
        <v>0.0041</v>
      </c>
      <c r="I14" s="46">
        <v>0.0441</v>
      </c>
      <c r="J14" s="46">
        <v>0.0343</v>
      </c>
      <c r="K14" s="46">
        <v>0.0201</v>
      </c>
      <c r="L14" s="46">
        <v>0.0072</v>
      </c>
      <c r="M14" s="46">
        <v>1.4541</v>
      </c>
      <c r="N14" s="46">
        <v>0.2329</v>
      </c>
      <c r="O14" s="46">
        <v>0.7212</v>
      </c>
      <c r="P14" s="48">
        <v>34.77</v>
      </c>
      <c r="Q14" s="37">
        <f t="shared" si="0"/>
        <v>8304.671825738034</v>
      </c>
      <c r="R14" s="49">
        <v>38.51</v>
      </c>
      <c r="S14" s="37">
        <f t="shared" si="1"/>
        <v>9197.955479124868</v>
      </c>
      <c r="T14" s="48">
        <v>49.77</v>
      </c>
      <c r="U14" s="45"/>
      <c r="V14" s="52"/>
      <c r="W14" s="35"/>
      <c r="X14" s="33"/>
      <c r="Y14" s="33"/>
      <c r="AA14" s="28">
        <f aca="true" t="shared" si="2" ref="AA14:AA43">SUM(C14:N14)</f>
        <v>100</v>
      </c>
      <c r="AB14" s="29" t="str">
        <f>IF(AA14=100,"ОК"," ")</f>
        <v>ОК</v>
      </c>
    </row>
    <row r="15" spans="2:28" s="22" customFormat="1" ht="12.75">
      <c r="B15" s="27">
        <v>3</v>
      </c>
      <c r="C15" s="45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8"/>
      <c r="Q15" s="37"/>
      <c r="R15" s="49"/>
      <c r="S15" s="37"/>
      <c r="T15" s="48"/>
      <c r="U15" s="45"/>
      <c r="V15" s="35"/>
      <c r="W15" s="34"/>
      <c r="X15" s="33"/>
      <c r="Y15" s="33"/>
      <c r="AA15" s="28">
        <f t="shared" si="2"/>
        <v>0</v>
      </c>
      <c r="AB15" s="29" t="str">
        <f>IF(AA15=100,"ОК"," ")</f>
        <v> </v>
      </c>
    </row>
    <row r="16" spans="2:28" s="22" customFormat="1" ht="12.75">
      <c r="B16" s="27">
        <v>4</v>
      </c>
      <c r="C16" s="32">
        <v>93.1655</v>
      </c>
      <c r="D16" s="32">
        <v>3.413</v>
      </c>
      <c r="E16" s="32">
        <v>1.1011</v>
      </c>
      <c r="F16" s="32">
        <v>0.1572</v>
      </c>
      <c r="G16" s="32">
        <v>0.2008</v>
      </c>
      <c r="H16" s="32">
        <v>0.0032</v>
      </c>
      <c r="I16" s="32">
        <v>0.0457</v>
      </c>
      <c r="J16" s="32">
        <v>0.0366</v>
      </c>
      <c r="K16" s="32">
        <v>0.0223</v>
      </c>
      <c r="L16" s="32">
        <v>0.0066</v>
      </c>
      <c r="M16" s="32">
        <v>1.611</v>
      </c>
      <c r="N16" s="32">
        <v>0.2369</v>
      </c>
      <c r="O16" s="32">
        <v>0.721</v>
      </c>
      <c r="P16" s="49">
        <v>34.67</v>
      </c>
      <c r="Q16" s="37">
        <f t="shared" si="0"/>
        <v>8280.787236075284</v>
      </c>
      <c r="R16" s="49">
        <v>38.4</v>
      </c>
      <c r="S16" s="37">
        <f t="shared" si="1"/>
        <v>9171.682430495845</v>
      </c>
      <c r="T16" s="49">
        <v>49.63</v>
      </c>
      <c r="U16" s="45" t="s">
        <v>65</v>
      </c>
      <c r="V16" s="52" t="s">
        <v>65</v>
      </c>
      <c r="W16" s="36"/>
      <c r="X16" s="32" t="s">
        <v>13</v>
      </c>
      <c r="Y16" s="32" t="s">
        <v>13</v>
      </c>
      <c r="AA16" s="28">
        <f>SUM(C16:N16)</f>
        <v>99.99990000000003</v>
      </c>
      <c r="AB16" s="29" t="str">
        <f>IF(AA16=100,"ОК"," ")</f>
        <v> </v>
      </c>
    </row>
    <row r="17" spans="2:28" s="22" customFormat="1" ht="12.75">
      <c r="B17" s="27">
        <v>5</v>
      </c>
      <c r="C17" s="32">
        <v>93.176</v>
      </c>
      <c r="D17" s="32">
        <v>3.4461</v>
      </c>
      <c r="E17" s="32">
        <v>1.058</v>
      </c>
      <c r="F17" s="32">
        <v>0.1385</v>
      </c>
      <c r="G17" s="32">
        <v>0.174</v>
      </c>
      <c r="H17" s="32">
        <v>0.0044</v>
      </c>
      <c r="I17" s="32">
        <v>0.0405</v>
      </c>
      <c r="J17" s="32">
        <v>0.0328</v>
      </c>
      <c r="K17" s="32">
        <v>0.0065</v>
      </c>
      <c r="L17" s="32">
        <v>0.0062</v>
      </c>
      <c r="M17" s="32">
        <v>1.6704</v>
      </c>
      <c r="N17" s="32">
        <v>0.2468</v>
      </c>
      <c r="O17" s="32">
        <v>0.7196</v>
      </c>
      <c r="P17" s="49">
        <v>34.57</v>
      </c>
      <c r="Q17" s="37">
        <f t="shared" si="0"/>
        <v>8256.902646412535</v>
      </c>
      <c r="R17" s="49">
        <v>38.29</v>
      </c>
      <c r="S17" s="37">
        <f t="shared" si="1"/>
        <v>9145.40938186682</v>
      </c>
      <c r="T17" s="49">
        <v>49.54</v>
      </c>
      <c r="U17" s="47"/>
      <c r="V17" s="50"/>
      <c r="W17" s="34"/>
      <c r="X17" s="33"/>
      <c r="Y17" s="33"/>
      <c r="AA17" s="28">
        <f>SUM(C17:N17)</f>
        <v>100.0002</v>
      </c>
      <c r="AB17" s="29" t="str">
        <f>IF(AA17=100,"ОК"," ")</f>
        <v> </v>
      </c>
    </row>
    <row r="18" spans="2:28" s="22" customFormat="1" ht="12.75">
      <c r="B18" s="27">
        <v>6</v>
      </c>
      <c r="C18" s="32">
        <v>93.4448</v>
      </c>
      <c r="D18" s="32">
        <v>3.3239</v>
      </c>
      <c r="E18" s="32">
        <v>1.005</v>
      </c>
      <c r="F18" s="32">
        <v>0.1355</v>
      </c>
      <c r="G18" s="32">
        <v>0.1624</v>
      </c>
      <c r="H18" s="32">
        <v>0.0044</v>
      </c>
      <c r="I18" s="32">
        <v>0.0386</v>
      </c>
      <c r="J18" s="32">
        <v>0.0302</v>
      </c>
      <c r="K18" s="32">
        <v>0.0208</v>
      </c>
      <c r="L18" s="32">
        <v>0.008</v>
      </c>
      <c r="M18" s="32">
        <v>1.5957</v>
      </c>
      <c r="N18" s="32">
        <v>0.2309</v>
      </c>
      <c r="O18" s="32">
        <v>0.7178</v>
      </c>
      <c r="P18" s="49">
        <v>34.54</v>
      </c>
      <c r="Q18" s="37">
        <f t="shared" si="0"/>
        <v>8249.73726951371</v>
      </c>
      <c r="R18" s="49">
        <v>38.26</v>
      </c>
      <c r="S18" s="37">
        <f t="shared" si="1"/>
        <v>9138.244004967995</v>
      </c>
      <c r="T18" s="49">
        <v>49.57</v>
      </c>
      <c r="U18" s="33"/>
      <c r="V18" s="33"/>
      <c r="W18" s="34"/>
      <c r="X18" s="33"/>
      <c r="Y18" s="32"/>
      <c r="AA18" s="28">
        <f t="shared" si="2"/>
        <v>100.00019999999998</v>
      </c>
      <c r="AB18" s="29"/>
    </row>
    <row r="19" spans="2:28" s="22" customFormat="1" ht="12.75">
      <c r="B19" s="27">
        <v>7</v>
      </c>
      <c r="C19" s="32">
        <v>93.2961</v>
      </c>
      <c r="D19" s="32">
        <v>3.3527</v>
      </c>
      <c r="E19" s="32">
        <v>0.9783</v>
      </c>
      <c r="F19" s="32">
        <v>0.1289</v>
      </c>
      <c r="G19" s="32">
        <v>0.1581</v>
      </c>
      <c r="H19" s="32">
        <v>0.0038</v>
      </c>
      <c r="I19" s="32">
        <v>0.0386</v>
      </c>
      <c r="J19" s="32">
        <v>0.0307</v>
      </c>
      <c r="K19" s="32">
        <v>0.023</v>
      </c>
      <c r="L19" s="32">
        <v>0.0067</v>
      </c>
      <c r="M19" s="32">
        <v>1.757</v>
      </c>
      <c r="N19" s="32">
        <v>0.226</v>
      </c>
      <c r="O19" s="32">
        <v>0.7182</v>
      </c>
      <c r="P19" s="49">
        <v>34.48</v>
      </c>
      <c r="Q19" s="37">
        <f t="shared" si="0"/>
        <v>8235.40651571606</v>
      </c>
      <c r="R19" s="49">
        <v>38.19</v>
      </c>
      <c r="S19" s="37">
        <f t="shared" si="1"/>
        <v>9121.52479220407</v>
      </c>
      <c r="T19" s="49">
        <v>49.46</v>
      </c>
      <c r="U19" s="33"/>
      <c r="V19" s="33"/>
      <c r="W19" s="34" t="s">
        <v>48</v>
      </c>
      <c r="X19" s="33"/>
      <c r="Y19" s="33"/>
      <c r="AA19" s="28">
        <f t="shared" si="2"/>
        <v>99.9999</v>
      </c>
      <c r="AB19" s="29"/>
    </row>
    <row r="20" spans="2:28" s="22" customFormat="1" ht="12.75">
      <c r="B20" s="27">
        <v>8</v>
      </c>
      <c r="C20" s="32">
        <v>94.0951</v>
      </c>
      <c r="D20" s="32">
        <v>3.0628</v>
      </c>
      <c r="E20" s="32">
        <v>0.9538</v>
      </c>
      <c r="F20" s="32">
        <v>0.1366</v>
      </c>
      <c r="G20" s="32">
        <v>0.1619</v>
      </c>
      <c r="H20" s="32">
        <v>0.0036</v>
      </c>
      <c r="I20" s="32">
        <v>0.0375</v>
      </c>
      <c r="J20" s="32">
        <v>0.294</v>
      </c>
      <c r="K20" s="32">
        <v>0.0237</v>
      </c>
      <c r="L20" s="32">
        <v>0.0092</v>
      </c>
      <c r="M20" s="32">
        <v>1.2578</v>
      </c>
      <c r="N20" s="32">
        <v>0.2285</v>
      </c>
      <c r="O20" s="32">
        <v>0.714</v>
      </c>
      <c r="P20" s="49">
        <v>34.56</v>
      </c>
      <c r="Q20" s="37">
        <f t="shared" si="0"/>
        <v>8254.51418744626</v>
      </c>
      <c r="R20" s="49">
        <v>38.29</v>
      </c>
      <c r="S20" s="37">
        <f t="shared" si="1"/>
        <v>9145.40938186682</v>
      </c>
      <c r="T20" s="49">
        <v>49.73</v>
      </c>
      <c r="U20" s="45"/>
      <c r="V20" s="35"/>
      <c r="W20" s="34"/>
      <c r="X20" s="33"/>
      <c r="Y20" s="33"/>
      <c r="AA20" s="28">
        <f t="shared" si="2"/>
        <v>100.26450000000001</v>
      </c>
      <c r="AB20" s="29"/>
    </row>
    <row r="21" spans="2:28" s="22" customFormat="1" ht="12.75">
      <c r="B21" s="27">
        <v>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49"/>
      <c r="Q21" s="37"/>
      <c r="R21" s="49"/>
      <c r="S21" s="37"/>
      <c r="T21" s="49"/>
      <c r="U21" s="45"/>
      <c r="V21" s="35"/>
      <c r="W21" s="36"/>
      <c r="X21" s="33"/>
      <c r="Y21" s="33"/>
      <c r="AA21" s="28">
        <f t="shared" si="2"/>
        <v>0</v>
      </c>
      <c r="AB21" s="29"/>
    </row>
    <row r="22" spans="2:28" s="22" customFormat="1" ht="12.75">
      <c r="B22" s="27">
        <v>10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49"/>
      <c r="Q22" s="37"/>
      <c r="R22" s="49"/>
      <c r="S22" s="37"/>
      <c r="T22" s="49"/>
      <c r="U22" s="39"/>
      <c r="V22" s="33"/>
      <c r="W22" s="34"/>
      <c r="X22" s="33"/>
      <c r="Y22" s="32"/>
      <c r="AA22" s="28">
        <f t="shared" si="2"/>
        <v>0</v>
      </c>
      <c r="AB22" s="29"/>
    </row>
    <row r="23" spans="2:28" s="22" customFormat="1" ht="12.75">
      <c r="B23" s="27">
        <v>11</v>
      </c>
      <c r="C23" s="32">
        <v>93.9</v>
      </c>
      <c r="D23" s="32">
        <v>2.9834</v>
      </c>
      <c r="E23" s="32">
        <v>0.929</v>
      </c>
      <c r="F23" s="32">
        <v>0.1368</v>
      </c>
      <c r="G23" s="32">
        <v>0.1715</v>
      </c>
      <c r="H23" s="32">
        <v>0.0032</v>
      </c>
      <c r="I23" s="32">
        <v>0.0431</v>
      </c>
      <c r="J23" s="32">
        <v>0.0339</v>
      </c>
      <c r="K23" s="32">
        <v>0.0264</v>
      </c>
      <c r="L23" s="32">
        <v>0.0061</v>
      </c>
      <c r="M23" s="32">
        <v>1.5508</v>
      </c>
      <c r="N23" s="32">
        <v>0.2159</v>
      </c>
      <c r="O23" s="32">
        <v>0.715</v>
      </c>
      <c r="P23" s="49">
        <v>34.46</v>
      </c>
      <c r="Q23" s="37">
        <f>1000*P23/4.1868</f>
        <v>8230.62959778351</v>
      </c>
      <c r="R23" s="49">
        <v>38.17</v>
      </c>
      <c r="S23" s="37">
        <f>1000*R23/4.1868</f>
        <v>9116.747874271521</v>
      </c>
      <c r="T23" s="49">
        <v>49.54</v>
      </c>
      <c r="U23" s="45" t="s">
        <v>65</v>
      </c>
      <c r="V23" s="50" t="s">
        <v>65</v>
      </c>
      <c r="W23" s="36"/>
      <c r="X23" s="32" t="s">
        <v>13</v>
      </c>
      <c r="Y23" s="32" t="s">
        <v>13</v>
      </c>
      <c r="AA23" s="28">
        <f t="shared" si="2"/>
        <v>100.0001</v>
      </c>
      <c r="AB23" s="29"/>
    </row>
    <row r="24" spans="2:28" s="22" customFormat="1" ht="12.75">
      <c r="B24" s="27">
        <v>12</v>
      </c>
      <c r="C24" s="32">
        <v>93.7049</v>
      </c>
      <c r="D24" s="32">
        <v>3.0974</v>
      </c>
      <c r="E24" s="32">
        <v>0.9948</v>
      </c>
      <c r="F24" s="32">
        <v>0.1459</v>
      </c>
      <c r="G24" s="32">
        <v>0.1895</v>
      </c>
      <c r="H24" s="32">
        <v>0.004</v>
      </c>
      <c r="I24" s="32">
        <v>0.0476</v>
      </c>
      <c r="J24" s="32">
        <v>0.0362</v>
      </c>
      <c r="K24" s="32">
        <v>0.0339</v>
      </c>
      <c r="L24" s="32">
        <v>0.0073</v>
      </c>
      <c r="M24" s="32">
        <v>1.5126</v>
      </c>
      <c r="N24" s="32">
        <v>0.2259</v>
      </c>
      <c r="O24" s="32">
        <v>0.7172</v>
      </c>
      <c r="P24" s="49">
        <v>34.57</v>
      </c>
      <c r="Q24" s="37">
        <f>1000*P24/4.1868</f>
        <v>8256.902646412535</v>
      </c>
      <c r="R24" s="49">
        <v>38.29</v>
      </c>
      <c r="S24" s="37">
        <f>1000*R24/4.1868</f>
        <v>9145.40938186682</v>
      </c>
      <c r="T24" s="49">
        <v>49.62</v>
      </c>
      <c r="U24" s="33"/>
      <c r="V24" s="33"/>
      <c r="W24" s="34"/>
      <c r="X24" s="33"/>
      <c r="Y24" s="33"/>
      <c r="AA24" s="28">
        <f t="shared" si="2"/>
        <v>99.99999999999999</v>
      </c>
      <c r="AB24" s="29"/>
    </row>
    <row r="25" spans="2:28" s="22" customFormat="1" ht="12.75">
      <c r="B25" s="27">
        <v>13</v>
      </c>
      <c r="C25" s="32">
        <v>93.9235</v>
      </c>
      <c r="D25" s="32">
        <v>3.1302</v>
      </c>
      <c r="E25" s="32">
        <v>0.953</v>
      </c>
      <c r="F25" s="32">
        <v>0.133</v>
      </c>
      <c r="G25" s="32">
        <v>0.1649</v>
      </c>
      <c r="H25" s="32">
        <v>0.0038</v>
      </c>
      <c r="I25" s="32">
        <v>0.0421</v>
      </c>
      <c r="J25" s="32">
        <v>0.0321</v>
      </c>
      <c r="K25" s="32">
        <v>0.0286</v>
      </c>
      <c r="L25" s="32">
        <v>0.0072</v>
      </c>
      <c r="M25" s="32">
        <v>1.3664</v>
      </c>
      <c r="N25" s="32">
        <v>0.2153</v>
      </c>
      <c r="O25" s="32">
        <v>0.715</v>
      </c>
      <c r="P25" s="49">
        <v>34.56</v>
      </c>
      <c r="Q25" s="37">
        <f>1000*P25/4.1868</f>
        <v>8254.51418744626</v>
      </c>
      <c r="R25" s="49">
        <v>38.29</v>
      </c>
      <c r="S25" s="37">
        <f>1000*R25/4.1868</f>
        <v>9145.40938186682</v>
      </c>
      <c r="T25" s="49">
        <v>49.69</v>
      </c>
      <c r="U25" s="33"/>
      <c r="V25" s="33"/>
      <c r="W25" s="36"/>
      <c r="X25" s="33"/>
      <c r="Y25" s="33"/>
      <c r="AA25" s="28">
        <f t="shared" si="2"/>
        <v>100.0001</v>
      </c>
      <c r="AB25" s="29"/>
    </row>
    <row r="26" spans="2:28" s="22" customFormat="1" ht="12.75">
      <c r="B26" s="27">
        <v>14</v>
      </c>
      <c r="C26" s="32">
        <v>93.6813</v>
      </c>
      <c r="D26" s="32">
        <v>3.3501</v>
      </c>
      <c r="E26" s="32">
        <v>0.9877</v>
      </c>
      <c r="F26" s="32">
        <v>0.1336</v>
      </c>
      <c r="G26" s="32">
        <v>0.1623</v>
      </c>
      <c r="H26" s="32">
        <v>0.0034</v>
      </c>
      <c r="I26" s="32">
        <v>0.0417</v>
      </c>
      <c r="J26" s="32">
        <v>0.0327</v>
      </c>
      <c r="K26" s="32">
        <v>0.0273</v>
      </c>
      <c r="L26" s="32">
        <v>0.0072</v>
      </c>
      <c r="M26" s="32">
        <v>1.3656</v>
      </c>
      <c r="N26" s="32">
        <v>0.2072</v>
      </c>
      <c r="O26" s="32">
        <v>0.7166</v>
      </c>
      <c r="P26" s="49">
        <v>34.64</v>
      </c>
      <c r="Q26" s="37">
        <f>1000*P26/4.1868</f>
        <v>8273.62185917646</v>
      </c>
      <c r="R26" s="49">
        <v>38.37</v>
      </c>
      <c r="S26" s="37">
        <f>1000*R26/4.1868</f>
        <v>9164.51705359702</v>
      </c>
      <c r="T26" s="49">
        <v>49.74</v>
      </c>
      <c r="U26" s="33"/>
      <c r="V26" s="33"/>
      <c r="W26" s="34"/>
      <c r="X26" s="33"/>
      <c r="Y26" s="33"/>
      <c r="AA26" s="28">
        <f t="shared" si="2"/>
        <v>100.0001</v>
      </c>
      <c r="AB26" s="29"/>
    </row>
    <row r="27" spans="2:28" s="22" customFormat="1" ht="12.75">
      <c r="B27" s="27">
        <v>15</v>
      </c>
      <c r="C27" s="32">
        <v>94.2856</v>
      </c>
      <c r="D27" s="32">
        <v>2.879</v>
      </c>
      <c r="E27" s="32">
        <v>0.8782</v>
      </c>
      <c r="F27" s="32">
        <v>0.1291</v>
      </c>
      <c r="G27" s="32">
        <v>0.1564</v>
      </c>
      <c r="H27" s="32">
        <v>0.0037</v>
      </c>
      <c r="I27" s="32">
        <v>0.0382</v>
      </c>
      <c r="J27" s="32">
        <v>0.0302</v>
      </c>
      <c r="K27" s="32">
        <v>0.0217</v>
      </c>
      <c r="L27" s="32">
        <v>0.0075</v>
      </c>
      <c r="M27" s="32">
        <v>1.3741</v>
      </c>
      <c r="N27" s="32">
        <v>0.1964</v>
      </c>
      <c r="O27" s="32">
        <v>0.7119</v>
      </c>
      <c r="P27" s="49">
        <v>34.43</v>
      </c>
      <c r="Q27" s="37">
        <f>1000*P27/4.1868</f>
        <v>8223.464220884685</v>
      </c>
      <c r="R27" s="49">
        <v>38.15</v>
      </c>
      <c r="S27" s="37">
        <f>1000*R27/4.1868</f>
        <v>9111.97095633897</v>
      </c>
      <c r="T27" s="49">
        <v>49.62</v>
      </c>
      <c r="U27" s="33"/>
      <c r="V27" s="33"/>
      <c r="W27" s="34"/>
      <c r="X27" s="33"/>
      <c r="Y27" s="37"/>
      <c r="AA27" s="28">
        <f t="shared" si="2"/>
        <v>100.00009999999999</v>
      </c>
      <c r="AB27" s="29" t="str">
        <f>IF(AA27=100,"ОК"," ")</f>
        <v> </v>
      </c>
    </row>
    <row r="28" spans="2:28" s="22" customFormat="1" ht="12.75">
      <c r="B28" s="30">
        <v>16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49"/>
      <c r="Q28" s="37"/>
      <c r="R28" s="49"/>
      <c r="S28" s="37"/>
      <c r="T28" s="49"/>
      <c r="U28" s="33"/>
      <c r="V28" s="33"/>
      <c r="W28" s="38"/>
      <c r="X28" s="33"/>
      <c r="AA28" s="28">
        <f t="shared" si="2"/>
        <v>0</v>
      </c>
      <c r="AB28" s="29" t="str">
        <f>IF(AA28=100,"ОК"," ")</f>
        <v> </v>
      </c>
    </row>
    <row r="29" spans="2:28" s="22" customFormat="1" ht="12.75">
      <c r="B29" s="30">
        <v>17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9"/>
      <c r="Q29" s="37"/>
      <c r="R29" s="49"/>
      <c r="S29" s="37"/>
      <c r="T29" s="49"/>
      <c r="U29" s="33"/>
      <c r="V29" s="33"/>
      <c r="W29" s="38"/>
      <c r="X29" s="33"/>
      <c r="Y29" s="32"/>
      <c r="AA29" s="28">
        <f t="shared" si="2"/>
        <v>0</v>
      </c>
      <c r="AB29" s="29" t="str">
        <f>IF(AA29=100,"ОК"," ")</f>
        <v> </v>
      </c>
    </row>
    <row r="30" spans="2:28" s="22" customFormat="1" ht="12.75">
      <c r="B30" s="30">
        <v>18</v>
      </c>
      <c r="C30" s="32">
        <v>93.885</v>
      </c>
      <c r="D30" s="32">
        <v>3.0614</v>
      </c>
      <c r="E30" s="32">
        <v>0.9194</v>
      </c>
      <c r="F30" s="32">
        <v>0.128</v>
      </c>
      <c r="G30" s="32">
        <v>0.1534</v>
      </c>
      <c r="H30" s="32">
        <v>0.0038</v>
      </c>
      <c r="I30" s="32">
        <v>0.034</v>
      </c>
      <c r="J30" s="32">
        <v>0.0266</v>
      </c>
      <c r="K30" s="32">
        <v>0.0106</v>
      </c>
      <c r="L30" s="32">
        <v>0.0082</v>
      </c>
      <c r="M30" s="32">
        <v>1.5611</v>
      </c>
      <c r="N30" s="32">
        <v>0.2086</v>
      </c>
      <c r="O30" s="32">
        <v>0.714</v>
      </c>
      <c r="P30" s="49">
        <v>34.41</v>
      </c>
      <c r="Q30" s="37">
        <f>1000*P30/4.1868</f>
        <v>8218.687302952136</v>
      </c>
      <c r="R30" s="49">
        <v>38.12</v>
      </c>
      <c r="S30" s="37">
        <f>1000*R30/4.1868</f>
        <v>9104.805579440146</v>
      </c>
      <c r="T30" s="49">
        <v>49.52</v>
      </c>
      <c r="U30" s="33"/>
      <c r="V30" s="33"/>
      <c r="W30" s="38"/>
      <c r="X30" s="33"/>
      <c r="Y30" s="32"/>
      <c r="AA30" s="28">
        <f t="shared" si="2"/>
        <v>100.00010000000002</v>
      </c>
      <c r="AB30" s="29"/>
    </row>
    <row r="31" spans="2:28" s="22" customFormat="1" ht="12.75">
      <c r="B31" s="30">
        <v>19</v>
      </c>
      <c r="C31" s="32">
        <v>92.8648</v>
      </c>
      <c r="D31" s="32">
        <v>3.5346</v>
      </c>
      <c r="E31" s="32">
        <v>1.0264</v>
      </c>
      <c r="F31" s="32">
        <v>0.1288</v>
      </c>
      <c r="G31" s="32">
        <v>0.1626</v>
      </c>
      <c r="H31" s="32">
        <v>0.0042</v>
      </c>
      <c r="I31" s="32">
        <v>0.0354</v>
      </c>
      <c r="J31" s="32">
        <v>0.0285</v>
      </c>
      <c r="K31" s="32">
        <v>0.0062</v>
      </c>
      <c r="L31" s="32">
        <v>0.0071</v>
      </c>
      <c r="M31" s="32">
        <v>1.963</v>
      </c>
      <c r="N31" s="32">
        <v>0.2386</v>
      </c>
      <c r="O31" s="32">
        <v>0.7205</v>
      </c>
      <c r="P31" s="49">
        <v>34.45</v>
      </c>
      <c r="Q31" s="37">
        <f>1000*P31/4.1868</f>
        <v>8228.241138817235</v>
      </c>
      <c r="R31" s="49">
        <v>38.16</v>
      </c>
      <c r="S31" s="37">
        <f>1000*R31/4.1868</f>
        <v>9114.359415305245</v>
      </c>
      <c r="T31" s="49">
        <v>49.34</v>
      </c>
      <c r="U31" s="33">
        <v>-8.4</v>
      </c>
      <c r="V31" s="39">
        <v>-4</v>
      </c>
      <c r="W31" s="38"/>
      <c r="X31" s="32" t="s">
        <v>13</v>
      </c>
      <c r="Y31" s="32" t="s">
        <v>13</v>
      </c>
      <c r="AA31" s="28">
        <f t="shared" si="2"/>
        <v>100.00019999999998</v>
      </c>
      <c r="AB31" s="29"/>
    </row>
    <row r="32" spans="2:28" s="22" customFormat="1" ht="12.75">
      <c r="B32" s="30">
        <v>20</v>
      </c>
      <c r="C32" s="32">
        <v>91.7138</v>
      </c>
      <c r="D32" s="32">
        <v>3.8635</v>
      </c>
      <c r="E32" s="32">
        <v>0.9617</v>
      </c>
      <c r="F32" s="32">
        <v>0.0971</v>
      </c>
      <c r="G32" s="32">
        <v>0.1332</v>
      </c>
      <c r="H32" s="32">
        <v>0.0038</v>
      </c>
      <c r="I32" s="32">
        <v>0.0296</v>
      </c>
      <c r="J32" s="32">
        <v>0.0237</v>
      </c>
      <c r="K32" s="32">
        <v>0.0118</v>
      </c>
      <c r="L32" s="32">
        <v>0.007</v>
      </c>
      <c r="M32" s="32">
        <v>2.9463</v>
      </c>
      <c r="N32" s="32">
        <v>0.2085</v>
      </c>
      <c r="O32" s="32">
        <v>0.725</v>
      </c>
      <c r="P32" s="49">
        <v>34.13</v>
      </c>
      <c r="Q32" s="37">
        <f>1000*P32/4.1868</f>
        <v>8151.8104518964365</v>
      </c>
      <c r="R32" s="49">
        <v>37.81</v>
      </c>
      <c r="S32" s="37">
        <f>1000*R32/4.1868</f>
        <v>9030.763351485622</v>
      </c>
      <c r="T32" s="49">
        <v>48.73</v>
      </c>
      <c r="U32" s="33"/>
      <c r="V32" s="33"/>
      <c r="W32" s="34"/>
      <c r="X32" s="33"/>
      <c r="Y32" s="32"/>
      <c r="AA32" s="28">
        <f t="shared" si="2"/>
        <v>100</v>
      </c>
      <c r="AB32" s="29"/>
    </row>
    <row r="33" spans="2:28" s="22" customFormat="1" ht="12.75">
      <c r="B33" s="30">
        <v>21</v>
      </c>
      <c r="C33" s="32">
        <v>91.6654</v>
      </c>
      <c r="D33" s="32">
        <v>3.8477</v>
      </c>
      <c r="E33" s="32">
        <v>0.8975</v>
      </c>
      <c r="F33" s="32">
        <v>0.0882</v>
      </c>
      <c r="G33" s="32">
        <v>0.1145</v>
      </c>
      <c r="H33" s="32">
        <v>0.0036</v>
      </c>
      <c r="I33" s="32">
        <v>0.0248</v>
      </c>
      <c r="J33" s="32">
        <v>0.0202</v>
      </c>
      <c r="K33" s="32">
        <v>0.0024</v>
      </c>
      <c r="L33" s="32">
        <v>0.0071</v>
      </c>
      <c r="M33" s="32">
        <v>3.1095</v>
      </c>
      <c r="N33" s="32">
        <v>0.219</v>
      </c>
      <c r="O33" s="32">
        <v>0.7242</v>
      </c>
      <c r="P33" s="49">
        <v>34</v>
      </c>
      <c r="Q33" s="37">
        <f>1000*P33/4.1868</f>
        <v>8120.760485334862</v>
      </c>
      <c r="R33" s="49">
        <v>37.66</v>
      </c>
      <c r="S33" s="37">
        <f>1000*R33/4.1868</f>
        <v>8994.936466991498</v>
      </c>
      <c r="T33" s="49">
        <v>48.57</v>
      </c>
      <c r="U33" s="33"/>
      <c r="V33" s="33"/>
      <c r="W33" s="34"/>
      <c r="X33" s="33"/>
      <c r="Y33" s="37"/>
      <c r="AA33" s="28">
        <f t="shared" si="2"/>
        <v>99.9999</v>
      </c>
      <c r="AB33" s="29"/>
    </row>
    <row r="34" spans="2:28" s="22" customFormat="1" ht="12.75">
      <c r="B34" s="30">
        <v>22</v>
      </c>
      <c r="C34" s="32">
        <v>92.4805</v>
      </c>
      <c r="D34" s="32">
        <v>3.7002</v>
      </c>
      <c r="E34" s="32">
        <v>0.9901</v>
      </c>
      <c r="F34" s="32">
        <v>0.1146</v>
      </c>
      <c r="G34" s="32">
        <v>0.1337</v>
      </c>
      <c r="H34" s="32">
        <v>0.0039</v>
      </c>
      <c r="I34" s="32">
        <v>0.0273</v>
      </c>
      <c r="J34" s="32">
        <v>0.0209</v>
      </c>
      <c r="K34" s="32">
        <v>0.0039</v>
      </c>
      <c r="L34" s="32">
        <v>0.0066</v>
      </c>
      <c r="M34" s="32">
        <v>2.2871</v>
      </c>
      <c r="N34" s="32">
        <v>0.2313</v>
      </c>
      <c r="O34" s="32">
        <v>0.7214</v>
      </c>
      <c r="P34" s="49">
        <v>34.32</v>
      </c>
      <c r="Q34" s="37">
        <f>1000*P34/4.1868</f>
        <v>8197.191172255662</v>
      </c>
      <c r="R34" s="49">
        <v>38.02</v>
      </c>
      <c r="S34" s="37">
        <f>1000*R34/4.1868</f>
        <v>9080.920989777396</v>
      </c>
      <c r="T34" s="49">
        <v>19.12</v>
      </c>
      <c r="U34" s="33"/>
      <c r="V34" s="39"/>
      <c r="W34" s="36"/>
      <c r="X34" s="33"/>
      <c r="Y34" s="37"/>
      <c r="AA34" s="28">
        <f t="shared" si="2"/>
        <v>100.0001</v>
      </c>
      <c r="AB34" s="29"/>
    </row>
    <row r="35" spans="2:28" s="22" customFormat="1" ht="12.75">
      <c r="B35" s="30">
        <v>23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49"/>
      <c r="Q35" s="37"/>
      <c r="R35" s="49"/>
      <c r="S35" s="37"/>
      <c r="T35" s="49"/>
      <c r="U35" s="33"/>
      <c r="V35" s="33"/>
      <c r="W35" s="34"/>
      <c r="X35" s="33"/>
      <c r="Y35" s="32"/>
      <c r="AA35" s="28">
        <f t="shared" si="2"/>
        <v>0</v>
      </c>
      <c r="AB35" s="29"/>
    </row>
    <row r="36" spans="2:28" s="22" customFormat="1" ht="12.75">
      <c r="B36" s="30">
        <v>24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49"/>
      <c r="Q36" s="37"/>
      <c r="R36" s="49"/>
      <c r="S36" s="37"/>
      <c r="T36" s="49"/>
      <c r="U36" s="33"/>
      <c r="V36" s="33"/>
      <c r="W36" s="36"/>
      <c r="X36" s="33"/>
      <c r="AA36" s="28">
        <f t="shared" si="2"/>
        <v>0</v>
      </c>
      <c r="AB36" s="29" t="str">
        <f>IF(AA36=100,"ОК"," ")</f>
        <v> </v>
      </c>
    </row>
    <row r="37" spans="2:28" s="22" customFormat="1" ht="12.75">
      <c r="B37" s="30">
        <v>25</v>
      </c>
      <c r="C37" s="32">
        <v>93.9575</v>
      </c>
      <c r="D37" s="32">
        <v>3.2996</v>
      </c>
      <c r="E37" s="32">
        <v>1.1282</v>
      </c>
      <c r="F37" s="32">
        <v>0.1769</v>
      </c>
      <c r="G37" s="32">
        <v>0.205</v>
      </c>
      <c r="H37" s="32">
        <v>0.0049</v>
      </c>
      <c r="I37" s="32">
        <v>0.0506</v>
      </c>
      <c r="J37" s="32">
        <v>0.0392</v>
      </c>
      <c r="K37" s="32">
        <v>0.023</v>
      </c>
      <c r="L37" s="32">
        <v>0.0056</v>
      </c>
      <c r="M37" s="32">
        <v>0.851</v>
      </c>
      <c r="N37" s="32">
        <v>0.2589</v>
      </c>
      <c r="O37" s="32">
        <v>0.7177</v>
      </c>
      <c r="P37" s="49">
        <v>34.93</v>
      </c>
      <c r="Q37" s="37">
        <f>1000*P37/4.1868</f>
        <v>8342.887169198433</v>
      </c>
      <c r="R37" s="49">
        <v>38.69</v>
      </c>
      <c r="S37" s="37">
        <f>1000*R37/4.1868</f>
        <v>9240.947740517819</v>
      </c>
      <c r="T37" s="49">
        <v>50.12</v>
      </c>
      <c r="U37" s="33"/>
      <c r="V37" s="39"/>
      <c r="W37" s="34"/>
      <c r="X37" s="33"/>
      <c r="Y37" s="33"/>
      <c r="AA37" s="28">
        <f t="shared" si="2"/>
        <v>100.0004</v>
      </c>
      <c r="AB37" s="29" t="str">
        <f>IF(AA37=100,"ОК"," ")</f>
        <v> </v>
      </c>
    </row>
    <row r="38" spans="2:28" s="22" customFormat="1" ht="12.75">
      <c r="B38" s="30">
        <v>26</v>
      </c>
      <c r="C38" s="32">
        <v>93.9017</v>
      </c>
      <c r="D38" s="32">
        <v>3.3342</v>
      </c>
      <c r="E38" s="32">
        <v>1.1388</v>
      </c>
      <c r="F38" s="32">
        <v>0.18</v>
      </c>
      <c r="G38" s="32">
        <v>0.2056</v>
      </c>
      <c r="H38" s="32">
        <v>0.0041</v>
      </c>
      <c r="I38" s="32">
        <v>0.0499</v>
      </c>
      <c r="J38" s="32">
        <v>0.0381</v>
      </c>
      <c r="K38" s="32">
        <v>0.0378</v>
      </c>
      <c r="L38" s="32">
        <v>0.0058</v>
      </c>
      <c r="M38" s="32">
        <v>0.8399</v>
      </c>
      <c r="N38" s="32">
        <v>0.2642</v>
      </c>
      <c r="O38" s="32">
        <v>0.7185</v>
      </c>
      <c r="P38" s="49">
        <v>34.97</v>
      </c>
      <c r="Q38" s="37">
        <f>1000*P38/4.1868</f>
        <v>8352.441005063532</v>
      </c>
      <c r="R38" s="49">
        <v>38.73</v>
      </c>
      <c r="S38" s="37">
        <f>1000*R38/4.1868</f>
        <v>9250.501576382918</v>
      </c>
      <c r="T38" s="49">
        <v>50.14</v>
      </c>
      <c r="U38" s="33"/>
      <c r="V38" s="33"/>
      <c r="W38" s="34"/>
      <c r="X38" s="33"/>
      <c r="Y38" s="32"/>
      <c r="AA38" s="28">
        <f t="shared" si="2"/>
        <v>100.0001</v>
      </c>
      <c r="AB38" s="29" t="str">
        <f>IF(AA38=100,"ОК"," ")</f>
        <v> </v>
      </c>
    </row>
    <row r="39" spans="2:28" s="22" customFormat="1" ht="12.75">
      <c r="B39" s="30">
        <v>27</v>
      </c>
      <c r="C39" s="32">
        <v>93.8637</v>
      </c>
      <c r="D39" s="32">
        <v>3.3485</v>
      </c>
      <c r="E39" s="32">
        <v>1.1474</v>
      </c>
      <c r="F39" s="32">
        <v>0.1808</v>
      </c>
      <c r="G39" s="32">
        <v>0.2085</v>
      </c>
      <c r="H39" s="32">
        <v>0.0039</v>
      </c>
      <c r="I39" s="32">
        <v>0.0508</v>
      </c>
      <c r="J39" s="32">
        <v>0.0394</v>
      </c>
      <c r="K39" s="32">
        <v>0.0362</v>
      </c>
      <c r="L39" s="32">
        <v>0.0053</v>
      </c>
      <c r="M39" s="32">
        <v>0.8543</v>
      </c>
      <c r="N39" s="32">
        <v>0.2611</v>
      </c>
      <c r="O39" s="32">
        <v>0.7188</v>
      </c>
      <c r="P39" s="49">
        <v>34.97</v>
      </c>
      <c r="Q39" s="37">
        <f>1000*P39/4.1868</f>
        <v>8352.441005063532</v>
      </c>
      <c r="R39" s="49">
        <v>38.74</v>
      </c>
      <c r="S39" s="37">
        <f>1000*R39/4.1868</f>
        <v>9252.890035349194</v>
      </c>
      <c r="T39" s="49">
        <v>50.14</v>
      </c>
      <c r="U39" s="33"/>
      <c r="V39" s="33"/>
      <c r="W39" s="34"/>
      <c r="X39" s="38"/>
      <c r="Y39" s="38"/>
      <c r="AA39" s="28">
        <f t="shared" si="2"/>
        <v>99.9999</v>
      </c>
      <c r="AB39" s="29" t="str">
        <f>IF(AA39=100,"ОК"," ")</f>
        <v> </v>
      </c>
    </row>
    <row r="40" spans="2:28" s="22" customFormat="1" ht="12.75">
      <c r="B40" s="30">
        <v>28</v>
      </c>
      <c r="C40" s="32">
        <v>93.8473</v>
      </c>
      <c r="D40" s="32">
        <v>3.3288</v>
      </c>
      <c r="E40" s="32">
        <v>1.1526</v>
      </c>
      <c r="F40" s="32">
        <v>0.1861</v>
      </c>
      <c r="G40" s="32">
        <v>0.2138</v>
      </c>
      <c r="H40" s="32">
        <v>0.0035</v>
      </c>
      <c r="I40" s="32">
        <v>0.0519</v>
      </c>
      <c r="J40" s="32">
        <v>0.0394</v>
      </c>
      <c r="K40" s="32">
        <v>0.0378</v>
      </c>
      <c r="L40" s="32">
        <v>0.0058</v>
      </c>
      <c r="M40" s="32">
        <v>0.8736</v>
      </c>
      <c r="N40" s="32">
        <v>0.2594</v>
      </c>
      <c r="O40" s="32">
        <v>0.7191</v>
      </c>
      <c r="P40" s="49">
        <v>34.98</v>
      </c>
      <c r="Q40" s="37">
        <f>1000*P40/4.1868</f>
        <v>8354.829464029808</v>
      </c>
      <c r="R40" s="49">
        <v>38.74</v>
      </c>
      <c r="S40" s="37">
        <f>1000*R40/4.1868</f>
        <v>9252.890035349194</v>
      </c>
      <c r="T40" s="49">
        <v>50.13</v>
      </c>
      <c r="U40" s="33">
        <v>-8.4</v>
      </c>
      <c r="V40" s="33">
        <v>-3.7</v>
      </c>
      <c r="W40" s="34"/>
      <c r="X40" s="32" t="s">
        <v>13</v>
      </c>
      <c r="Y40" s="32" t="s">
        <v>13</v>
      </c>
      <c r="AA40" s="28">
        <f t="shared" si="2"/>
        <v>100.00000000000001</v>
      </c>
      <c r="AB40" s="29"/>
    </row>
    <row r="41" spans="2:28" s="22" customFormat="1" ht="12.75">
      <c r="B41" s="30">
        <v>29</v>
      </c>
      <c r="C41" s="32">
        <v>94.0445</v>
      </c>
      <c r="D41" s="32">
        <v>3.2444</v>
      </c>
      <c r="E41" s="32">
        <v>1.1175</v>
      </c>
      <c r="F41" s="32">
        <v>0.1809</v>
      </c>
      <c r="G41" s="32">
        <v>0.2045</v>
      </c>
      <c r="H41" s="32">
        <v>0.0041</v>
      </c>
      <c r="I41" s="32">
        <v>0.0482</v>
      </c>
      <c r="J41" s="32">
        <v>0.0367</v>
      </c>
      <c r="K41" s="32">
        <v>0.0161</v>
      </c>
      <c r="L41" s="32">
        <v>0.0059</v>
      </c>
      <c r="M41" s="32">
        <v>0.8404</v>
      </c>
      <c r="N41" s="32">
        <v>0.2568</v>
      </c>
      <c r="O41" s="32">
        <v>0.7169</v>
      </c>
      <c r="P41" s="49">
        <v>34.9</v>
      </c>
      <c r="Q41" s="37">
        <f>1000*P41/4.1868</f>
        <v>8335.721792299608</v>
      </c>
      <c r="R41" s="49">
        <v>38.66</v>
      </c>
      <c r="S41" s="37">
        <f>1000*R41/4.1868</f>
        <v>9233.782363618993</v>
      </c>
      <c r="T41" s="49">
        <v>50.11</v>
      </c>
      <c r="U41" s="33"/>
      <c r="V41" s="39"/>
      <c r="W41" s="34" t="s">
        <v>48</v>
      </c>
      <c r="X41" s="38"/>
      <c r="Y41" s="37"/>
      <c r="AA41" s="28">
        <f t="shared" si="2"/>
        <v>99.99999999999997</v>
      </c>
      <c r="AB41" s="29"/>
    </row>
    <row r="42" spans="2:28" s="22" customFormat="1" ht="12.75">
      <c r="B42" s="30">
        <v>30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49"/>
      <c r="Q42" s="37"/>
      <c r="R42" s="49"/>
      <c r="S42" s="37"/>
      <c r="T42" s="49"/>
      <c r="U42" s="39"/>
      <c r="V42" s="39"/>
      <c r="W42" s="34"/>
      <c r="X42" s="38"/>
      <c r="Y42" s="40"/>
      <c r="AA42" s="28">
        <f t="shared" si="2"/>
        <v>0</v>
      </c>
      <c r="AB42" s="29" t="str">
        <f>IF(AA42=100,"ОК"," ")</f>
        <v> </v>
      </c>
    </row>
    <row r="43" spans="2:28" s="22" customFormat="1" ht="12" customHeight="1">
      <c r="B43" s="30">
        <v>31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49"/>
      <c r="Q43" s="37"/>
      <c r="R43" s="49"/>
      <c r="S43" s="37"/>
      <c r="T43" s="49"/>
      <c r="U43" s="33"/>
      <c r="V43" s="33"/>
      <c r="W43" s="34"/>
      <c r="X43" s="38"/>
      <c r="Y43" s="40"/>
      <c r="AA43" s="28">
        <f t="shared" si="2"/>
        <v>0</v>
      </c>
      <c r="AB43" s="29" t="str">
        <f>IF(AA43=100,"ОК"," ")</f>
        <v> </v>
      </c>
    </row>
    <row r="44" spans="2:29" ht="12.75" customHeight="1">
      <c r="B44" s="116" t="s">
        <v>68</v>
      </c>
      <c r="C44" s="116"/>
      <c r="D44" s="116"/>
      <c r="E44" s="116"/>
      <c r="F44" s="11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43"/>
      <c r="AA44" s="41"/>
      <c r="AB44" s="42"/>
      <c r="AC44"/>
    </row>
    <row r="45" spans="3:24" ht="1.5" customHeight="1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</row>
    <row r="46" spans="3:24" ht="12.75" hidden="1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31"/>
      <c r="R46" s="31"/>
      <c r="S46" s="31"/>
      <c r="T46" s="31"/>
      <c r="U46" s="31"/>
      <c r="V46" s="31"/>
      <c r="W46" s="31"/>
      <c r="X46" s="31"/>
    </row>
    <row r="47" spans="3:20" ht="12.75">
      <c r="C47" s="105" t="s">
        <v>69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3:22" ht="12.75">
      <c r="C48" s="1" t="s">
        <v>59</v>
      </c>
      <c r="K48" s="2" t="s">
        <v>49</v>
      </c>
      <c r="L48" s="2"/>
      <c r="N48" s="2"/>
      <c r="O48" s="2" t="s">
        <v>0</v>
      </c>
      <c r="S48" s="2" t="s">
        <v>50</v>
      </c>
      <c r="T48" s="2"/>
      <c r="U48" s="2"/>
      <c r="V48" s="2"/>
    </row>
    <row r="49" spans="3:20" ht="18" customHeight="1">
      <c r="C49" s="25" t="s">
        <v>60</v>
      </c>
      <c r="D49" s="51"/>
      <c r="E49" s="51"/>
      <c r="F49" s="51"/>
      <c r="G49" s="51"/>
      <c r="H49" s="51"/>
      <c r="I49" s="51"/>
      <c r="J49" s="51"/>
      <c r="K49" s="105" t="s">
        <v>70</v>
      </c>
      <c r="L49" s="105"/>
      <c r="M49" s="105"/>
      <c r="N49" s="105"/>
      <c r="O49" s="105"/>
      <c r="P49" s="105"/>
      <c r="Q49" s="105"/>
      <c r="R49" s="105"/>
      <c r="S49" s="105"/>
      <c r="T49" s="105"/>
    </row>
    <row r="50" spans="3:22" ht="12.75">
      <c r="C50" s="1" t="s">
        <v>61</v>
      </c>
      <c r="K50" s="2" t="s">
        <v>49</v>
      </c>
      <c r="L50" s="2"/>
      <c r="N50" s="2"/>
      <c r="O50" s="2" t="s">
        <v>0</v>
      </c>
      <c r="S50" s="2" t="s">
        <v>50</v>
      </c>
      <c r="T50" s="2"/>
      <c r="U50" s="2"/>
      <c r="V50" s="2"/>
    </row>
    <row r="52" spans="3:25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</sheetData>
  <sheetProtection/>
  <mergeCells count="34">
    <mergeCell ref="C6:AA6"/>
    <mergeCell ref="W2:Y2"/>
    <mergeCell ref="B7:Y7"/>
    <mergeCell ref="B8:Y8"/>
    <mergeCell ref="Y9:Y12"/>
    <mergeCell ref="O10:O12"/>
    <mergeCell ref="D10:D12"/>
    <mergeCell ref="C10:C12"/>
    <mergeCell ref="E10:E12"/>
    <mergeCell ref="G10:G12"/>
    <mergeCell ref="R10:R12"/>
    <mergeCell ref="W9:W12"/>
    <mergeCell ref="Q10:Q12"/>
    <mergeCell ref="I10:I12"/>
    <mergeCell ref="T10:T12"/>
    <mergeCell ref="S10:S12"/>
    <mergeCell ref="B44:F44"/>
    <mergeCell ref="L10:L12"/>
    <mergeCell ref="P10:P12"/>
    <mergeCell ref="N10:N12"/>
    <mergeCell ref="F10:F12"/>
    <mergeCell ref="K10:K12"/>
    <mergeCell ref="B9:B12"/>
    <mergeCell ref="H10:H12"/>
    <mergeCell ref="C47:T47"/>
    <mergeCell ref="M10:M12"/>
    <mergeCell ref="J10:J12"/>
    <mergeCell ref="K49:T49"/>
    <mergeCell ref="C45:X45"/>
    <mergeCell ref="U9:U12"/>
    <mergeCell ref="V9:V12"/>
    <mergeCell ref="X9:X12"/>
    <mergeCell ref="O9:T9"/>
    <mergeCell ref="C9:N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zoomScale="80" zoomScaleNormal="80" zoomScaleSheetLayoutView="75" workbookViewId="0" topLeftCell="A10">
      <selection activeCell="F37" sqref="F37"/>
    </sheetView>
  </sheetViews>
  <sheetFormatPr defaultColWidth="9.00390625" defaultRowHeight="12.75"/>
  <cols>
    <col min="1" max="1" width="3.625" style="15" customWidth="1"/>
    <col min="2" max="2" width="11.75390625" style="15" customWidth="1"/>
    <col min="3" max="13" width="13.00390625" style="15" customWidth="1"/>
    <col min="14" max="14" width="15.125" style="15" customWidth="1"/>
    <col min="15" max="15" width="13.00390625" style="15" customWidth="1"/>
    <col min="16" max="16" width="10.00390625" style="15" customWidth="1"/>
    <col min="17" max="16384" width="9.125" style="15" customWidth="1"/>
  </cols>
  <sheetData>
    <row r="1" spans="2:8" ht="12.75">
      <c r="B1" s="14" t="s">
        <v>4</v>
      </c>
      <c r="C1" s="14"/>
      <c r="D1" s="14"/>
      <c r="E1" s="14"/>
      <c r="F1" s="14"/>
      <c r="G1" s="14"/>
      <c r="H1" s="14"/>
    </row>
    <row r="2" spans="2:8" ht="12.75">
      <c r="B2" s="14" t="s">
        <v>5</v>
      </c>
      <c r="C2" s="14"/>
      <c r="D2" s="14"/>
      <c r="E2" s="14"/>
      <c r="F2" s="14"/>
      <c r="G2" s="14"/>
      <c r="H2" s="14"/>
    </row>
    <row r="3" spans="2:16" ht="12.75">
      <c r="B3" s="16" t="s">
        <v>16</v>
      </c>
      <c r="C3" s="16"/>
      <c r="D3" s="16"/>
      <c r="E3" s="14"/>
      <c r="F3" s="14"/>
      <c r="G3" s="14"/>
      <c r="H3" s="14"/>
      <c r="J3" s="17"/>
      <c r="K3" s="17"/>
      <c r="L3" s="17"/>
      <c r="M3" s="17"/>
      <c r="N3" s="3"/>
      <c r="O3" s="3"/>
      <c r="P3" s="3"/>
    </row>
    <row r="4" spans="2:16" ht="12.75">
      <c r="B4" s="14"/>
      <c r="C4" s="14"/>
      <c r="D4" s="14"/>
      <c r="E4" s="14"/>
      <c r="F4" s="14"/>
      <c r="G4" s="14"/>
      <c r="H4" s="14"/>
      <c r="J4" s="17"/>
      <c r="K4" s="17"/>
      <c r="L4" s="17"/>
      <c r="M4" s="17"/>
      <c r="N4" s="3"/>
      <c r="O4" s="3"/>
      <c r="P4" s="3"/>
    </row>
    <row r="5" spans="3:16" ht="15">
      <c r="C5" s="89" t="s">
        <v>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6"/>
    </row>
    <row r="6" spans="2:16" ht="18" customHeight="1">
      <c r="B6" s="90" t="s">
        <v>17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8"/>
    </row>
    <row r="7" spans="2:16" ht="18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7"/>
    </row>
    <row r="8" spans="2:16" ht="16.5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7"/>
    </row>
    <row r="9" spans="2:16" ht="3.75" customHeight="1" hidden="1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"/>
    </row>
    <row r="10" spans="2:16" ht="24" customHeight="1" thickBot="1">
      <c r="B10" s="96" t="s">
        <v>66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18.75" customHeight="1">
      <c r="B11" s="100" t="s">
        <v>2</v>
      </c>
      <c r="C11" s="95" t="s">
        <v>12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7" t="s">
        <v>14</v>
      </c>
      <c r="O11" s="92" t="s">
        <v>15</v>
      </c>
      <c r="P11" s="10"/>
    </row>
    <row r="12" spans="2:16" ht="48.75" customHeight="1">
      <c r="B12" s="101"/>
      <c r="C12" s="88" t="s">
        <v>18</v>
      </c>
      <c r="D12" s="88" t="s">
        <v>19</v>
      </c>
      <c r="E12" s="88" t="s">
        <v>20</v>
      </c>
      <c r="F12" s="88" t="s">
        <v>21</v>
      </c>
      <c r="G12" s="88" t="s">
        <v>22</v>
      </c>
      <c r="H12" s="88" t="s">
        <v>23</v>
      </c>
      <c r="I12" s="88" t="s">
        <v>24</v>
      </c>
      <c r="J12" s="88" t="s">
        <v>25</v>
      </c>
      <c r="K12" s="88" t="s">
        <v>26</v>
      </c>
      <c r="L12" s="88" t="s">
        <v>27</v>
      </c>
      <c r="M12" s="88" t="s">
        <v>28</v>
      </c>
      <c r="N12" s="98"/>
      <c r="O12" s="93"/>
      <c r="P12" s="10"/>
    </row>
    <row r="13" spans="2:16" ht="15.75" customHeight="1">
      <c r="B13" s="101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98"/>
      <c r="O13" s="93"/>
      <c r="P13" s="10"/>
    </row>
    <row r="14" spans="2:16" ht="23.25" customHeight="1" thickBot="1">
      <c r="B14" s="102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9"/>
      <c r="O14" s="94"/>
      <c r="P14" s="10"/>
    </row>
    <row r="15" spans="2:16" ht="15.75" customHeight="1">
      <c r="B15" s="59">
        <v>1</v>
      </c>
      <c r="C15" s="53">
        <v>1729.36</v>
      </c>
      <c r="D15" s="53">
        <v>562.54</v>
      </c>
      <c r="E15" s="53">
        <v>2288.81</v>
      </c>
      <c r="F15" s="53">
        <v>631.86</v>
      </c>
      <c r="G15" s="53">
        <v>9359.02</v>
      </c>
      <c r="H15" s="53">
        <v>1579.11</v>
      </c>
      <c r="I15" s="53">
        <v>897.42</v>
      </c>
      <c r="J15" s="53">
        <v>6042.56</v>
      </c>
      <c r="K15" s="53">
        <v>967.41</v>
      </c>
      <c r="L15" s="53">
        <v>218.69</v>
      </c>
      <c r="M15" s="53">
        <v>828.28</v>
      </c>
      <c r="N15" s="54">
        <v>25105.059999999998</v>
      </c>
      <c r="O15" s="55">
        <v>34.69</v>
      </c>
      <c r="P15" s="11"/>
    </row>
    <row r="16" spans="2:16" ht="15.75">
      <c r="B16" s="60">
        <v>2</v>
      </c>
      <c r="C16" s="20">
        <v>1757.28</v>
      </c>
      <c r="D16" s="20">
        <v>560.32</v>
      </c>
      <c r="E16" s="20">
        <v>2280.43</v>
      </c>
      <c r="F16" s="20">
        <v>643.32</v>
      </c>
      <c r="G16" s="20">
        <v>9685.99</v>
      </c>
      <c r="H16" s="20">
        <v>1620.63</v>
      </c>
      <c r="I16" s="20">
        <v>908.84</v>
      </c>
      <c r="J16" s="20">
        <v>7718.06</v>
      </c>
      <c r="K16" s="20">
        <v>999.61</v>
      </c>
      <c r="L16" s="20">
        <v>219.92</v>
      </c>
      <c r="M16" s="20">
        <v>418.09</v>
      </c>
      <c r="N16" s="21">
        <v>26812.49</v>
      </c>
      <c r="O16" s="18">
        <v>34.77</v>
      </c>
      <c r="P16" s="11"/>
    </row>
    <row r="17" spans="2:16" ht="15.75">
      <c r="B17" s="60">
        <v>3</v>
      </c>
      <c r="C17" s="20">
        <v>1797.19</v>
      </c>
      <c r="D17" s="20">
        <v>540.78</v>
      </c>
      <c r="E17" s="20">
        <v>2227.26</v>
      </c>
      <c r="F17" s="20">
        <v>616.07</v>
      </c>
      <c r="G17" s="20">
        <v>10796.09</v>
      </c>
      <c r="H17" s="20">
        <v>1602.27</v>
      </c>
      <c r="I17" s="20">
        <v>860.48</v>
      </c>
      <c r="J17" s="20">
        <v>5504.31</v>
      </c>
      <c r="K17" s="20">
        <v>987.89</v>
      </c>
      <c r="L17" s="20">
        <v>234.94</v>
      </c>
      <c r="M17" s="20">
        <v>675.63</v>
      </c>
      <c r="N17" s="21">
        <v>25842.91</v>
      </c>
      <c r="O17" s="18"/>
      <c r="P17" s="11"/>
    </row>
    <row r="18" spans="2:16" ht="15.75">
      <c r="B18" s="60">
        <v>4</v>
      </c>
      <c r="C18" s="20">
        <v>1770.37</v>
      </c>
      <c r="D18" s="20">
        <v>555.8</v>
      </c>
      <c r="E18" s="20">
        <v>2265.15</v>
      </c>
      <c r="F18" s="20">
        <v>609.99</v>
      </c>
      <c r="G18" s="20">
        <v>10335.67</v>
      </c>
      <c r="H18" s="20">
        <v>1583.73</v>
      </c>
      <c r="I18" s="20">
        <v>863.92</v>
      </c>
      <c r="J18" s="20">
        <v>5770.94</v>
      </c>
      <c r="K18" s="20">
        <v>954.04</v>
      </c>
      <c r="L18" s="20">
        <v>205.69</v>
      </c>
      <c r="M18" s="20">
        <v>604.98</v>
      </c>
      <c r="N18" s="21">
        <v>25520.279999999995</v>
      </c>
      <c r="O18" s="18">
        <v>34.67</v>
      </c>
      <c r="P18" s="11"/>
    </row>
    <row r="19" spans="2:16" ht="15.75">
      <c r="B19" s="60">
        <v>5</v>
      </c>
      <c r="C19" s="20">
        <v>1835.06</v>
      </c>
      <c r="D19" s="20">
        <v>561.23</v>
      </c>
      <c r="E19" s="20">
        <v>2299.95</v>
      </c>
      <c r="F19" s="20">
        <v>604.52</v>
      </c>
      <c r="G19" s="20">
        <v>10556.64</v>
      </c>
      <c r="H19" s="20">
        <v>1615.29</v>
      </c>
      <c r="I19" s="20">
        <v>875.09</v>
      </c>
      <c r="J19" s="20">
        <v>6264.49</v>
      </c>
      <c r="K19" s="20">
        <v>1056.22</v>
      </c>
      <c r="L19" s="20">
        <v>230.65</v>
      </c>
      <c r="M19" s="20">
        <v>552.58</v>
      </c>
      <c r="N19" s="21">
        <v>26451.72</v>
      </c>
      <c r="O19" s="18">
        <v>34.57</v>
      </c>
      <c r="P19" s="11"/>
    </row>
    <row r="20" spans="2:16" ht="15.75" customHeight="1">
      <c r="B20" s="60">
        <v>6</v>
      </c>
      <c r="C20" s="20">
        <v>1776.79</v>
      </c>
      <c r="D20" s="20">
        <v>528.34</v>
      </c>
      <c r="E20" s="20">
        <v>2251.76</v>
      </c>
      <c r="F20" s="20">
        <v>612.46</v>
      </c>
      <c r="G20" s="20">
        <v>10078.16</v>
      </c>
      <c r="H20" s="20">
        <v>1587.74</v>
      </c>
      <c r="I20" s="20">
        <v>829.77</v>
      </c>
      <c r="J20" s="20">
        <v>6109.64</v>
      </c>
      <c r="K20" s="20">
        <v>975.35</v>
      </c>
      <c r="L20" s="20">
        <v>244.4</v>
      </c>
      <c r="M20" s="20">
        <v>896.84</v>
      </c>
      <c r="N20" s="21">
        <v>25891.25</v>
      </c>
      <c r="O20" s="18">
        <v>34.54</v>
      </c>
      <c r="P20" s="11"/>
    </row>
    <row r="21" spans="2:16" ht="15.75">
      <c r="B21" s="60">
        <v>7</v>
      </c>
      <c r="C21" s="20">
        <v>1867.63</v>
      </c>
      <c r="D21" s="20">
        <v>590.29</v>
      </c>
      <c r="E21" s="20">
        <v>2456.63</v>
      </c>
      <c r="F21" s="20">
        <v>633.4</v>
      </c>
      <c r="G21" s="20">
        <v>10079.31</v>
      </c>
      <c r="H21" s="20">
        <v>1641.98</v>
      </c>
      <c r="I21" s="20">
        <v>944.21</v>
      </c>
      <c r="J21" s="20">
        <v>6286.93</v>
      </c>
      <c r="K21" s="20">
        <v>1049.27</v>
      </c>
      <c r="L21" s="20">
        <v>217.3</v>
      </c>
      <c r="M21" s="20">
        <v>1161.74</v>
      </c>
      <c r="N21" s="21">
        <v>26928.69</v>
      </c>
      <c r="O21" s="18">
        <v>34.48</v>
      </c>
      <c r="P21" s="11"/>
    </row>
    <row r="22" spans="2:16" ht="15.75">
      <c r="B22" s="60">
        <v>8</v>
      </c>
      <c r="C22" s="20">
        <v>1940.94</v>
      </c>
      <c r="D22" s="20">
        <v>636.09</v>
      </c>
      <c r="E22" s="20">
        <v>2395.39</v>
      </c>
      <c r="F22" s="20">
        <v>646.62</v>
      </c>
      <c r="G22" s="20">
        <v>10720.1</v>
      </c>
      <c r="H22" s="20">
        <v>1679.7</v>
      </c>
      <c r="I22" s="20">
        <v>935.04</v>
      </c>
      <c r="J22" s="20">
        <v>6634.83</v>
      </c>
      <c r="K22" s="20">
        <v>1097.42</v>
      </c>
      <c r="L22" s="20">
        <v>269.03</v>
      </c>
      <c r="M22" s="20">
        <v>643.16</v>
      </c>
      <c r="N22" s="21">
        <v>27598.319999999996</v>
      </c>
      <c r="O22" s="18">
        <v>34.56</v>
      </c>
      <c r="P22" s="11"/>
    </row>
    <row r="23" spans="2:16" ht="15" customHeight="1">
      <c r="B23" s="60">
        <v>9</v>
      </c>
      <c r="C23" s="20">
        <v>1904.07</v>
      </c>
      <c r="D23" s="20">
        <v>590.84</v>
      </c>
      <c r="E23" s="20">
        <v>2398.02</v>
      </c>
      <c r="F23" s="20">
        <v>658.47</v>
      </c>
      <c r="G23" s="20">
        <v>10167.76</v>
      </c>
      <c r="H23" s="20">
        <v>1706.64</v>
      </c>
      <c r="I23" s="20">
        <v>976.07</v>
      </c>
      <c r="J23" s="20">
        <v>6759.48</v>
      </c>
      <c r="K23" s="20">
        <v>1108.26</v>
      </c>
      <c r="L23" s="20">
        <v>268.74</v>
      </c>
      <c r="M23" s="20">
        <v>571.03</v>
      </c>
      <c r="N23" s="21">
        <v>27109.379999999997</v>
      </c>
      <c r="O23" s="18"/>
      <c r="P23" s="11"/>
    </row>
    <row r="24" spans="2:16" ht="15.75">
      <c r="B24" s="60">
        <v>10</v>
      </c>
      <c r="C24" s="20">
        <v>1997.95</v>
      </c>
      <c r="D24" s="20">
        <v>628.07</v>
      </c>
      <c r="E24" s="20">
        <v>2473.67</v>
      </c>
      <c r="F24" s="20">
        <v>671.22</v>
      </c>
      <c r="G24" s="20">
        <v>12289.44</v>
      </c>
      <c r="H24" s="20">
        <v>1712.58</v>
      </c>
      <c r="I24" s="20">
        <v>931.1</v>
      </c>
      <c r="J24" s="20">
        <v>6750.48</v>
      </c>
      <c r="K24" s="20">
        <v>1145.26</v>
      </c>
      <c r="L24" s="20">
        <v>252.17</v>
      </c>
      <c r="M24" s="20">
        <v>506.78</v>
      </c>
      <c r="N24" s="21">
        <v>29358.719999999994</v>
      </c>
      <c r="O24" s="18"/>
      <c r="P24" s="11"/>
    </row>
    <row r="25" spans="2:16" ht="15.75">
      <c r="B25" s="60">
        <v>11</v>
      </c>
      <c r="C25" s="20">
        <v>1890.12</v>
      </c>
      <c r="D25" s="20">
        <v>594.1</v>
      </c>
      <c r="E25" s="20">
        <v>2321.49</v>
      </c>
      <c r="F25" s="20">
        <v>625.67</v>
      </c>
      <c r="G25" s="20">
        <v>10488.91</v>
      </c>
      <c r="H25" s="20">
        <v>1634.41</v>
      </c>
      <c r="I25" s="20">
        <v>901.86</v>
      </c>
      <c r="J25" s="20">
        <v>6591.37</v>
      </c>
      <c r="K25" s="20">
        <v>1050.23</v>
      </c>
      <c r="L25" s="20">
        <v>249.27</v>
      </c>
      <c r="M25" s="20">
        <v>565.73</v>
      </c>
      <c r="N25" s="21">
        <v>26913.16</v>
      </c>
      <c r="O25" s="18">
        <v>34.46</v>
      </c>
      <c r="P25" s="11"/>
    </row>
    <row r="26" spans="2:16" ht="15.75">
      <c r="B26" s="60">
        <v>12</v>
      </c>
      <c r="C26" s="20">
        <v>1850.14</v>
      </c>
      <c r="D26" s="20">
        <v>535.73</v>
      </c>
      <c r="E26" s="20">
        <v>2199.46</v>
      </c>
      <c r="F26" s="20">
        <v>670.3</v>
      </c>
      <c r="G26" s="20">
        <v>10241.8</v>
      </c>
      <c r="H26" s="20">
        <v>1622.24</v>
      </c>
      <c r="I26" s="20">
        <v>862.88</v>
      </c>
      <c r="J26" s="20">
        <v>6075.72</v>
      </c>
      <c r="K26" s="20">
        <v>952.45</v>
      </c>
      <c r="L26" s="20">
        <v>225.97</v>
      </c>
      <c r="M26" s="20">
        <v>645.55</v>
      </c>
      <c r="N26" s="21">
        <v>25882.240000000005</v>
      </c>
      <c r="O26" s="18">
        <v>34.57</v>
      </c>
      <c r="P26" s="11"/>
    </row>
    <row r="27" spans="2:16" ht="15.75">
      <c r="B27" s="60">
        <v>13</v>
      </c>
      <c r="C27" s="20">
        <v>1810.47</v>
      </c>
      <c r="D27" s="20">
        <v>562.65</v>
      </c>
      <c r="E27" s="20">
        <v>2178.37</v>
      </c>
      <c r="F27" s="20">
        <v>653.05</v>
      </c>
      <c r="G27" s="20">
        <v>9367.95</v>
      </c>
      <c r="H27" s="20">
        <v>1630.79</v>
      </c>
      <c r="I27" s="20">
        <v>861.99</v>
      </c>
      <c r="J27" s="20">
        <v>6126.44</v>
      </c>
      <c r="K27" s="20">
        <v>965.67</v>
      </c>
      <c r="L27" s="20">
        <v>229.61</v>
      </c>
      <c r="M27" s="20">
        <v>948.78</v>
      </c>
      <c r="N27" s="21">
        <v>25335.77</v>
      </c>
      <c r="O27" s="18">
        <v>34.56</v>
      </c>
      <c r="P27" s="11"/>
    </row>
    <row r="28" spans="2:16" ht="15.75">
      <c r="B28" s="60">
        <v>14</v>
      </c>
      <c r="C28" s="20">
        <v>1696.49</v>
      </c>
      <c r="D28" s="20">
        <v>536.88</v>
      </c>
      <c r="E28" s="20">
        <v>2140.69</v>
      </c>
      <c r="F28" s="20">
        <v>651.95</v>
      </c>
      <c r="G28" s="20">
        <v>8911.24</v>
      </c>
      <c r="H28" s="20">
        <v>1640.33</v>
      </c>
      <c r="I28" s="20">
        <v>841.17</v>
      </c>
      <c r="J28" s="20">
        <v>6039.09</v>
      </c>
      <c r="K28" s="20">
        <v>909.91</v>
      </c>
      <c r="L28" s="20">
        <v>231.36</v>
      </c>
      <c r="M28" s="20">
        <v>981.4</v>
      </c>
      <c r="N28" s="21">
        <v>24580.510000000002</v>
      </c>
      <c r="O28" s="18">
        <v>34.64</v>
      </c>
      <c r="P28" s="11"/>
    </row>
    <row r="29" spans="2:16" ht="15.75">
      <c r="B29" s="60">
        <v>15</v>
      </c>
      <c r="C29" s="20">
        <v>1658.33</v>
      </c>
      <c r="D29" s="20">
        <v>560.14</v>
      </c>
      <c r="E29" s="20">
        <v>2112.99</v>
      </c>
      <c r="F29" s="20">
        <v>604.17</v>
      </c>
      <c r="G29" s="20">
        <v>8462.22</v>
      </c>
      <c r="H29" s="20">
        <v>1648.59</v>
      </c>
      <c r="I29" s="20">
        <v>819.64</v>
      </c>
      <c r="J29" s="20">
        <v>5803.79</v>
      </c>
      <c r="K29" s="20">
        <v>873.14</v>
      </c>
      <c r="L29" s="20">
        <v>209.26</v>
      </c>
      <c r="M29" s="20">
        <v>1163.12</v>
      </c>
      <c r="N29" s="21">
        <v>23915.389999999996</v>
      </c>
      <c r="O29" s="18">
        <v>34.43</v>
      </c>
      <c r="P29" s="11"/>
    </row>
    <row r="30" spans="2:16" ht="15.75">
      <c r="B30" s="61">
        <v>16</v>
      </c>
      <c r="C30" s="20">
        <v>1687.93</v>
      </c>
      <c r="D30" s="20">
        <v>549.06</v>
      </c>
      <c r="E30" s="20">
        <v>2136.93</v>
      </c>
      <c r="F30" s="20">
        <v>605.31</v>
      </c>
      <c r="G30" s="20">
        <v>8437.99</v>
      </c>
      <c r="H30" s="20">
        <v>1684.65</v>
      </c>
      <c r="I30" s="20">
        <v>817.34</v>
      </c>
      <c r="J30" s="20">
        <v>5835.56</v>
      </c>
      <c r="K30" s="20">
        <v>885.37</v>
      </c>
      <c r="L30" s="20">
        <v>204.91</v>
      </c>
      <c r="M30" s="20">
        <v>466.26</v>
      </c>
      <c r="N30" s="21">
        <v>23311.309999999998</v>
      </c>
      <c r="O30" s="18"/>
      <c r="P30" s="11"/>
    </row>
    <row r="31" spans="2:16" ht="15.75">
      <c r="B31" s="61">
        <v>17</v>
      </c>
      <c r="C31" s="20">
        <v>1667.05</v>
      </c>
      <c r="D31" s="20">
        <v>517.62</v>
      </c>
      <c r="E31" s="20">
        <v>2052.06</v>
      </c>
      <c r="F31" s="20">
        <v>594.05</v>
      </c>
      <c r="G31" s="20">
        <v>8650</v>
      </c>
      <c r="H31" s="20">
        <v>1645.36</v>
      </c>
      <c r="I31" s="20">
        <v>787.92</v>
      </c>
      <c r="J31" s="20">
        <v>5853.21</v>
      </c>
      <c r="K31" s="20">
        <v>840.48</v>
      </c>
      <c r="L31" s="20">
        <v>183.3</v>
      </c>
      <c r="M31" s="20">
        <v>857.82</v>
      </c>
      <c r="N31" s="21">
        <v>23648.87</v>
      </c>
      <c r="O31" s="18"/>
      <c r="P31" s="11"/>
    </row>
    <row r="32" spans="2:16" ht="15.75">
      <c r="B32" s="61">
        <v>18</v>
      </c>
      <c r="C32" s="20">
        <v>1568.39</v>
      </c>
      <c r="D32" s="20">
        <v>499.68</v>
      </c>
      <c r="E32" s="20">
        <v>2033.39</v>
      </c>
      <c r="F32" s="20">
        <v>589.93</v>
      </c>
      <c r="G32" s="20">
        <v>9768.36</v>
      </c>
      <c r="H32" s="20">
        <v>1575.64</v>
      </c>
      <c r="I32" s="20">
        <v>804.03</v>
      </c>
      <c r="J32" s="20">
        <v>5516.91</v>
      </c>
      <c r="K32" s="20">
        <v>819.83</v>
      </c>
      <c r="L32" s="20">
        <v>201.56</v>
      </c>
      <c r="M32" s="20">
        <v>962.61</v>
      </c>
      <c r="N32" s="21">
        <v>24340.33</v>
      </c>
      <c r="O32" s="18">
        <v>34.41</v>
      </c>
      <c r="P32" s="11"/>
    </row>
    <row r="33" spans="2:16" ht="15.75">
      <c r="B33" s="61">
        <v>19</v>
      </c>
      <c r="C33" s="20">
        <v>1811.52</v>
      </c>
      <c r="D33" s="20">
        <v>589.45</v>
      </c>
      <c r="E33" s="20">
        <v>2268.15</v>
      </c>
      <c r="F33" s="20">
        <v>630.94</v>
      </c>
      <c r="G33" s="20">
        <v>10684.57</v>
      </c>
      <c r="H33" s="20">
        <v>1708.19</v>
      </c>
      <c r="I33" s="20">
        <v>852.9</v>
      </c>
      <c r="J33" s="20">
        <v>6341.47</v>
      </c>
      <c r="K33" s="20">
        <v>950.19</v>
      </c>
      <c r="L33" s="20">
        <v>237.77</v>
      </c>
      <c r="M33" s="20">
        <v>1015.11</v>
      </c>
      <c r="N33" s="21">
        <v>27090.260000000002</v>
      </c>
      <c r="O33" s="18">
        <v>34.45</v>
      </c>
      <c r="P33" s="11"/>
    </row>
    <row r="34" spans="2:16" ht="15.75">
      <c r="B34" s="61">
        <v>20</v>
      </c>
      <c r="C34" s="20">
        <v>1745.29</v>
      </c>
      <c r="D34" s="20">
        <v>599.63</v>
      </c>
      <c r="E34" s="20">
        <v>2242.85</v>
      </c>
      <c r="F34" s="20">
        <v>611.09</v>
      </c>
      <c r="G34" s="20">
        <v>9715.07</v>
      </c>
      <c r="H34" s="20">
        <v>1700.02</v>
      </c>
      <c r="I34" s="20">
        <v>842.82</v>
      </c>
      <c r="J34" s="20">
        <v>5979.74</v>
      </c>
      <c r="K34" s="20">
        <v>945.99</v>
      </c>
      <c r="L34" s="20">
        <v>242.94</v>
      </c>
      <c r="M34" s="20">
        <v>827.57</v>
      </c>
      <c r="N34" s="21">
        <v>25453.010000000002</v>
      </c>
      <c r="O34" s="18">
        <v>34.13</v>
      </c>
      <c r="P34" s="11"/>
    </row>
    <row r="35" spans="2:16" ht="15.75">
      <c r="B35" s="61">
        <v>21</v>
      </c>
      <c r="C35" s="20">
        <v>1763.72</v>
      </c>
      <c r="D35" s="20">
        <v>557.71</v>
      </c>
      <c r="E35" s="20">
        <v>2260.6</v>
      </c>
      <c r="F35" s="20">
        <v>587.75</v>
      </c>
      <c r="G35" s="20">
        <v>10366.65</v>
      </c>
      <c r="H35" s="20">
        <v>1676.18</v>
      </c>
      <c r="I35" s="20">
        <v>839.43</v>
      </c>
      <c r="J35" s="20">
        <v>6097.63</v>
      </c>
      <c r="K35" s="20">
        <v>953.94</v>
      </c>
      <c r="L35" s="20">
        <v>222.89</v>
      </c>
      <c r="M35" s="20">
        <v>970.52</v>
      </c>
      <c r="N35" s="21">
        <v>26297.02</v>
      </c>
      <c r="O35" s="18">
        <v>34</v>
      </c>
      <c r="P35" s="11"/>
    </row>
    <row r="36" spans="2:16" ht="15.75">
      <c r="B36" s="61">
        <v>22</v>
      </c>
      <c r="C36" s="20">
        <v>1842.55</v>
      </c>
      <c r="D36" s="20">
        <v>643.04</v>
      </c>
      <c r="E36" s="20">
        <v>2350.65</v>
      </c>
      <c r="F36" s="20">
        <v>593.07</v>
      </c>
      <c r="G36" s="20">
        <v>10369.94</v>
      </c>
      <c r="H36" s="20">
        <v>1726.64</v>
      </c>
      <c r="I36" s="20">
        <v>907.11</v>
      </c>
      <c r="J36" s="20">
        <v>6275.39</v>
      </c>
      <c r="K36" s="20">
        <v>1044.53</v>
      </c>
      <c r="L36" s="20">
        <v>250.58</v>
      </c>
      <c r="M36" s="20">
        <v>1038.88</v>
      </c>
      <c r="N36" s="21">
        <v>27042.38</v>
      </c>
      <c r="O36" s="18">
        <v>34.32</v>
      </c>
      <c r="P36" s="11"/>
    </row>
    <row r="37" spans="2:16" ht="15.75">
      <c r="B37" s="61">
        <v>23</v>
      </c>
      <c r="C37" s="20">
        <v>1845.66</v>
      </c>
      <c r="D37" s="20">
        <v>642.59</v>
      </c>
      <c r="E37" s="20">
        <v>2332.21</v>
      </c>
      <c r="F37" s="20">
        <v>596.84</v>
      </c>
      <c r="G37" s="20">
        <v>10012.88</v>
      </c>
      <c r="H37" s="20">
        <v>1729.33</v>
      </c>
      <c r="I37" s="20">
        <v>872.25</v>
      </c>
      <c r="J37" s="20">
        <v>6310.62</v>
      </c>
      <c r="K37" s="20">
        <v>1067.27</v>
      </c>
      <c r="L37" s="20">
        <v>255</v>
      </c>
      <c r="M37" s="20">
        <v>492.47</v>
      </c>
      <c r="N37" s="21">
        <v>26157.120000000003</v>
      </c>
      <c r="O37" s="18"/>
      <c r="P37" s="11"/>
    </row>
    <row r="38" spans="2:16" ht="15.75">
      <c r="B38" s="61">
        <v>24</v>
      </c>
      <c r="C38" s="20">
        <v>1838.79</v>
      </c>
      <c r="D38" s="20">
        <v>588.6</v>
      </c>
      <c r="E38" s="20">
        <v>2296.06</v>
      </c>
      <c r="F38" s="20">
        <v>594.34</v>
      </c>
      <c r="G38" s="20">
        <v>10815.02</v>
      </c>
      <c r="H38" s="20">
        <v>1707.56</v>
      </c>
      <c r="I38" s="20">
        <v>904.26</v>
      </c>
      <c r="J38" s="20">
        <v>6246.7</v>
      </c>
      <c r="K38" s="20">
        <v>1058.95</v>
      </c>
      <c r="L38" s="20">
        <v>251.53</v>
      </c>
      <c r="M38" s="20">
        <v>358.9</v>
      </c>
      <c r="N38" s="21">
        <v>26660.710000000003</v>
      </c>
      <c r="O38" s="18"/>
      <c r="P38" s="11"/>
    </row>
    <row r="39" spans="2:16" ht="15.75">
      <c r="B39" s="61">
        <v>25</v>
      </c>
      <c r="C39" s="20">
        <v>1745.82</v>
      </c>
      <c r="D39" s="20">
        <v>601.27</v>
      </c>
      <c r="E39" s="20">
        <v>2213.47</v>
      </c>
      <c r="F39" s="20">
        <v>561.89</v>
      </c>
      <c r="G39" s="20">
        <v>10926.88</v>
      </c>
      <c r="H39" s="20">
        <v>1688.8</v>
      </c>
      <c r="I39" s="20">
        <v>842.29</v>
      </c>
      <c r="J39" s="20">
        <v>6125.68</v>
      </c>
      <c r="K39" s="20">
        <v>952.35</v>
      </c>
      <c r="L39" s="20">
        <v>230.86</v>
      </c>
      <c r="M39" s="20">
        <v>969.58</v>
      </c>
      <c r="N39" s="21">
        <v>26858.89</v>
      </c>
      <c r="O39" s="18">
        <v>34.93</v>
      </c>
      <c r="P39" s="11"/>
    </row>
    <row r="40" spans="2:16" ht="15.75">
      <c r="B40" s="61">
        <v>26</v>
      </c>
      <c r="C40" s="20">
        <v>1752.44</v>
      </c>
      <c r="D40" s="20">
        <v>546.77</v>
      </c>
      <c r="E40" s="20">
        <v>2203.01</v>
      </c>
      <c r="F40" s="20">
        <v>638.81</v>
      </c>
      <c r="G40" s="20">
        <v>10142.16</v>
      </c>
      <c r="H40" s="20">
        <v>1669.24</v>
      </c>
      <c r="I40" s="20">
        <v>833.8</v>
      </c>
      <c r="J40" s="20">
        <v>5792.41</v>
      </c>
      <c r="K40" s="20">
        <v>956.33</v>
      </c>
      <c r="L40" s="20">
        <v>228.36</v>
      </c>
      <c r="M40" s="20">
        <v>980.3</v>
      </c>
      <c r="N40" s="21">
        <v>25743.63</v>
      </c>
      <c r="O40" s="18">
        <v>34.97</v>
      </c>
      <c r="P40" s="11"/>
    </row>
    <row r="41" spans="2:16" ht="15.75">
      <c r="B41" s="61">
        <v>27</v>
      </c>
      <c r="C41" s="20">
        <v>1655.06</v>
      </c>
      <c r="D41" s="20">
        <v>566.6</v>
      </c>
      <c r="E41" s="20">
        <v>2160.15</v>
      </c>
      <c r="F41" s="20">
        <v>611.1</v>
      </c>
      <c r="G41" s="20">
        <v>9901.7</v>
      </c>
      <c r="H41" s="20">
        <v>1695.18</v>
      </c>
      <c r="I41" s="20">
        <v>847.88</v>
      </c>
      <c r="J41" s="20">
        <v>5686.83</v>
      </c>
      <c r="K41" s="20">
        <v>949.5</v>
      </c>
      <c r="L41" s="20">
        <v>207.77</v>
      </c>
      <c r="M41" s="20">
        <v>787.12</v>
      </c>
      <c r="N41" s="21">
        <v>25068.89</v>
      </c>
      <c r="O41" s="18">
        <v>34.97</v>
      </c>
      <c r="P41" s="11"/>
    </row>
    <row r="42" spans="2:16" ht="15.75">
      <c r="B42" s="61">
        <v>28</v>
      </c>
      <c r="C42" s="20">
        <v>1617.31</v>
      </c>
      <c r="D42" s="20">
        <v>554.05</v>
      </c>
      <c r="E42" s="20">
        <v>2148.31</v>
      </c>
      <c r="F42" s="20">
        <v>579.41</v>
      </c>
      <c r="G42" s="20">
        <v>9685.65</v>
      </c>
      <c r="H42" s="20">
        <v>1206.55</v>
      </c>
      <c r="I42" s="20">
        <v>827.72</v>
      </c>
      <c r="J42" s="20">
        <v>5607.79</v>
      </c>
      <c r="K42" s="20">
        <v>914.98</v>
      </c>
      <c r="L42" s="20">
        <v>207.57</v>
      </c>
      <c r="M42" s="20">
        <v>456.06</v>
      </c>
      <c r="N42" s="21">
        <v>23805.4</v>
      </c>
      <c r="O42" s="18">
        <v>34.98</v>
      </c>
      <c r="P42" s="11"/>
    </row>
    <row r="43" spans="2:16" ht="12.75" customHeight="1">
      <c r="B43" s="61">
        <v>29</v>
      </c>
      <c r="C43" s="20">
        <v>1658.44</v>
      </c>
      <c r="D43" s="20">
        <v>552.29</v>
      </c>
      <c r="E43" s="20">
        <v>2139.65</v>
      </c>
      <c r="F43" s="20">
        <v>556.02</v>
      </c>
      <c r="G43" s="20">
        <v>8896.84</v>
      </c>
      <c r="H43" s="20">
        <v>309.16</v>
      </c>
      <c r="I43" s="20">
        <v>806.3</v>
      </c>
      <c r="J43" s="20">
        <v>5562.67</v>
      </c>
      <c r="K43" s="20">
        <v>943.44</v>
      </c>
      <c r="L43" s="20">
        <v>210.8</v>
      </c>
      <c r="M43" s="20">
        <v>912.96</v>
      </c>
      <c r="N43" s="21">
        <v>22548.569999999996</v>
      </c>
      <c r="O43" s="18">
        <v>34.9</v>
      </c>
      <c r="P43" s="11"/>
    </row>
    <row r="44" spans="2:16" ht="12.75" customHeight="1">
      <c r="B44" s="61">
        <v>30</v>
      </c>
      <c r="C44" s="20">
        <v>1777.45</v>
      </c>
      <c r="D44" s="20">
        <v>547.32</v>
      </c>
      <c r="E44" s="20">
        <v>2177.35</v>
      </c>
      <c r="F44" s="20">
        <v>547.8</v>
      </c>
      <c r="G44" s="20">
        <v>9047.86</v>
      </c>
      <c r="H44" s="20">
        <v>462.95</v>
      </c>
      <c r="I44" s="20">
        <v>831.28</v>
      </c>
      <c r="J44" s="20">
        <v>5827.68</v>
      </c>
      <c r="K44" s="20">
        <v>975.12</v>
      </c>
      <c r="L44" s="20">
        <v>214.2</v>
      </c>
      <c r="M44" s="20">
        <v>622.36</v>
      </c>
      <c r="N44" s="21">
        <v>23031.370000000003</v>
      </c>
      <c r="O44" s="18"/>
      <c r="P44" s="11"/>
    </row>
    <row r="45" spans="2:16" ht="12.75" customHeight="1">
      <c r="B45" s="61">
        <v>31</v>
      </c>
      <c r="C45" s="20">
        <v>1680.7</v>
      </c>
      <c r="D45" s="20">
        <v>535.82</v>
      </c>
      <c r="E45" s="20">
        <v>2099.86</v>
      </c>
      <c r="F45" s="20">
        <v>549.6</v>
      </c>
      <c r="G45" s="20">
        <v>9974.41</v>
      </c>
      <c r="H45" s="20">
        <v>530.86</v>
      </c>
      <c r="I45" s="20">
        <v>834.09</v>
      </c>
      <c r="J45" s="20">
        <v>5667.72</v>
      </c>
      <c r="K45" s="20">
        <v>920.49</v>
      </c>
      <c r="L45" s="20">
        <v>208.29</v>
      </c>
      <c r="M45" s="20">
        <v>762.75</v>
      </c>
      <c r="N45" s="21">
        <v>23764.590000000004</v>
      </c>
      <c r="O45" s="18"/>
      <c r="P45" s="11"/>
    </row>
    <row r="46" spans="2:16" ht="26.25" customHeight="1" thickBot="1">
      <c r="B46" s="62" t="s">
        <v>14</v>
      </c>
      <c r="C46" s="64">
        <v>54940.310000000005</v>
      </c>
      <c r="D46" s="64">
        <v>17635.300000000003</v>
      </c>
      <c r="E46" s="64">
        <v>69404.76999999999</v>
      </c>
      <c r="F46" s="64">
        <v>18981.019999999997</v>
      </c>
      <c r="G46" s="64">
        <v>308936.28</v>
      </c>
      <c r="H46" s="64">
        <v>47222.340000000004</v>
      </c>
      <c r="I46" s="64">
        <v>26760.9</v>
      </c>
      <c r="J46" s="64">
        <v>189206.14</v>
      </c>
      <c r="K46" s="64">
        <v>30270.890000000003</v>
      </c>
      <c r="L46" s="64">
        <v>7065.33</v>
      </c>
      <c r="M46" s="64">
        <v>23644.960000000003</v>
      </c>
      <c r="N46" s="65">
        <v>794068.24</v>
      </c>
      <c r="O46" s="63">
        <v>24.617652193342973</v>
      </c>
      <c r="P46" s="19"/>
    </row>
    <row r="47" spans="2:16" ht="14.25" customHeight="1" hidden="1">
      <c r="B47" s="56">
        <v>31</v>
      </c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12"/>
    </row>
    <row r="48" spans="3:4" ht="6" customHeight="1">
      <c r="C48" s="1"/>
      <c r="D48" s="1"/>
    </row>
    <row r="49" spans="3:12" ht="15">
      <c r="C49" s="104" t="s">
        <v>29</v>
      </c>
      <c r="D49" s="104"/>
      <c r="E49" s="104"/>
      <c r="F49" s="13"/>
      <c r="G49" s="5"/>
      <c r="H49" s="5"/>
      <c r="I49" s="5"/>
      <c r="J49" s="13"/>
      <c r="K49" s="85" t="s">
        <v>64</v>
      </c>
      <c r="L49" s="85"/>
    </row>
    <row r="50" spans="3:12" ht="12.75">
      <c r="C50" s="103" t="s">
        <v>10</v>
      </c>
      <c r="D50" s="103"/>
      <c r="E50" s="103"/>
      <c r="G50" s="86" t="s">
        <v>0</v>
      </c>
      <c r="H50" s="86"/>
      <c r="I50" s="86"/>
      <c r="K50" s="87" t="s">
        <v>3</v>
      </c>
      <c r="L50" s="87"/>
    </row>
    <row r="51" spans="3:12" ht="15">
      <c r="C51" s="104" t="s">
        <v>9</v>
      </c>
      <c r="D51" s="104"/>
      <c r="E51" s="104"/>
      <c r="F51" s="13"/>
      <c r="G51" s="5"/>
      <c r="H51" s="5"/>
      <c r="I51" s="5"/>
      <c r="J51" s="13"/>
      <c r="K51" s="85" t="s">
        <v>63</v>
      </c>
      <c r="L51" s="85"/>
    </row>
    <row r="52" spans="3:12" ht="12.75">
      <c r="C52" s="24" t="s">
        <v>11</v>
      </c>
      <c r="D52" s="24"/>
      <c r="E52" s="24"/>
      <c r="G52" s="86" t="s">
        <v>0</v>
      </c>
      <c r="H52" s="86"/>
      <c r="I52" s="86"/>
      <c r="K52" s="87" t="s">
        <v>3</v>
      </c>
      <c r="L52" s="87"/>
    </row>
  </sheetData>
  <sheetProtection/>
  <mergeCells count="27">
    <mergeCell ref="G52:I52"/>
    <mergeCell ref="K52:L52"/>
    <mergeCell ref="C49:E49"/>
    <mergeCell ref="K49:L49"/>
    <mergeCell ref="C50:E50"/>
    <mergeCell ref="G50:I50"/>
    <mergeCell ref="K50:L50"/>
    <mergeCell ref="C51:E51"/>
    <mergeCell ref="K51:L51"/>
    <mergeCell ref="C5:O5"/>
    <mergeCell ref="B6:O9"/>
    <mergeCell ref="B10:P10"/>
    <mergeCell ref="B11:B14"/>
    <mergeCell ref="C11:M11"/>
    <mergeCell ref="N11:N14"/>
    <mergeCell ref="O11:O14"/>
    <mergeCell ref="C12:C14"/>
    <mergeCell ref="J12:J14"/>
    <mergeCell ref="D12:D14"/>
    <mergeCell ref="E12:E14"/>
    <mergeCell ref="K12:K14"/>
    <mergeCell ref="L12:L14"/>
    <mergeCell ref="M12:M14"/>
    <mergeCell ref="F12:F14"/>
    <mergeCell ref="G12:G14"/>
    <mergeCell ref="H12:H14"/>
    <mergeCell ref="I12:I14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2016-08-04T13:19:37Z</cp:lastPrinted>
  <dcterms:created xsi:type="dcterms:W3CDTF">2010-01-29T08:37:16Z</dcterms:created>
  <dcterms:modified xsi:type="dcterms:W3CDTF">2016-08-09T11:26:02Z</dcterms:modified>
  <cp:category/>
  <cp:version/>
  <cp:contentType/>
  <cp:contentStatus/>
</cp:coreProperties>
</file>