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'Лист1'!$A$1:$Z$52</definedName>
  </definedNames>
  <calcPr fullCalcOnLoad="1"/>
</workbook>
</file>

<file path=xl/sharedStrings.xml><?xml version="1.0" encoding="utf-8"?>
<sst xmlns="http://schemas.openxmlformats.org/spreadsheetml/2006/main" count="65" uniqueCount="56">
  <si>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</si>
  <si>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</si>
  <si>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</si>
  <si>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</si>
  <si>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</si>
  <si>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</si>
  <si>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</si>
  <si>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</si>
  <si>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</si>
  <si>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</si>
  <si>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</si>
  <si>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</si>
  <si>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</si>
  <si>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</si>
  <si>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</si>
  <si>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</si>
  <si>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</si>
  <si>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</si>
  <si>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</si>
  <si>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</si>
  <si>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</si>
  <si>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</si>
  <si>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</si>
  <si>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</si>
  <si>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</si>
  <si>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</si>
  <si>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</si>
  <si>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</si>
  <si>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</si>
  <si>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</si>
  <si>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</si>
  <si>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</si>
  <si>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</si>
  <si>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</si>
  <si>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</si>
  <si>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</si>
  <si>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</si>
  <si>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Пролетарське ВУПЗГ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</si>
  <si>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</si>
  <si>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</si>
  <si>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</si>
  <si>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</si>
  <si>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</si>
  <si>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</si>
  <si>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</si>
  <si>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t>Загальний обсяг газу, м3</t>
  </si>
  <si>
    <t xml:space="preserve">Провідний диспетчер з транспортування газу                                                                    </t>
  </si>
  <si>
    <t xml:space="preserve">Начальник    Пролетарського ВУПЗГ                                                                  </t>
  </si>
  <si>
    <t>Андрусів В.М.</t>
  </si>
  <si>
    <t>Германенко О.М.</t>
  </si>
  <si>
    <t xml:space="preserve">Завідувач ХАЛ                                                                                                                    </t>
  </si>
  <si>
    <t>Рекунович В.В.</t>
  </si>
  <si>
    <t>переданого  Пролетарським ВУПЗГ УМГ "ХАРКІВТРАНСГАЗ" та прийнятого ТОВ "РЕГІОНАЛЬНА ГАЗОВА КОМПАНІЯ ДНІПРОПЕТРОВСЬКГАЗ"</t>
  </si>
  <si>
    <r>
      <t xml:space="preserve">з газопроводу -відгалудження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01.07.2016 по 31.07.2016р.</t>
    </r>
    <r>
      <rPr>
        <sz val="12"/>
        <rFont val="Times New Roman"/>
        <family val="1"/>
      </rPr>
      <t xml:space="preserve"> (точка відбору - АГРС-1/3, с. Приорільське)</t>
    </r>
  </si>
  <si>
    <t>01.08.2016 р.</t>
  </si>
  <si>
    <t>відсутні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</si>
</sst>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77" fontId="1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177" fontId="1" fillId="0" borderId="15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3" fillId="0" borderId="16" xfId="0" applyFont="1" applyBorder="1" applyAlignment="1">
      <alignment textRotation="90" wrapText="1"/>
    </xf>
    <xf numFmtId="0" fontId="3" fillId="0" borderId="17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  <xf numFmtId="0" fontId="6" fillId="0" borderId="1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4"/>
  <sheetViews>
    <sheetView tabSelected="1" view="pageBreakPreview" zoomScaleSheetLayoutView="100" workbookViewId="0" topLeftCell="A8">
      <selection activeCell="B15" sqref="B15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4" customWidth="1"/>
  </cols>
  <sheetData>
    <row r="1" spans="2:28" ht="12.75">
      <c r="B1" s="2" t="s">
        <v>12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2" t="s">
        <v>40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7"/>
      <c r="X2" s="58"/>
      <c r="Y2" s="58"/>
      <c r="Z2" s="58"/>
      <c r="AA2" s="1"/>
      <c r="AB2" s="1"/>
    </row>
    <row r="3" spans="2:28" ht="12.75">
      <c r="B3" s="19" t="s">
        <v>37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2" t="s">
        <v>41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21.75" customHeight="1">
      <c r="B6" s="1"/>
      <c r="C6" s="66" t="s">
        <v>33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</row>
    <row r="7" spans="2:28" ht="18.75" customHeight="1">
      <c r="B7" s="59" t="s">
        <v>52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1"/>
      <c r="AB7" s="1"/>
    </row>
    <row r="8" spans="2:28" ht="18" customHeight="1">
      <c r="B8" s="61" t="s">
        <v>53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1"/>
      <c r="AB8" s="1"/>
    </row>
    <row r="9" spans="2:30" ht="32.25" customHeight="1">
      <c r="B9" s="50" t="s">
        <v>17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54" t="s">
        <v>42</v>
      </c>
      <c r="P9" s="55"/>
      <c r="Q9" s="55"/>
      <c r="R9" s="55"/>
      <c r="S9" s="55"/>
      <c r="T9" s="56"/>
      <c r="U9" s="46" t="s">
        <v>31</v>
      </c>
      <c r="V9" s="49" t="s">
        <v>32</v>
      </c>
      <c r="W9" s="53" t="s">
        <v>30</v>
      </c>
      <c r="X9" s="53" t="s">
        <v>38</v>
      </c>
      <c r="Y9" s="53" t="s">
        <v>39</v>
      </c>
      <c r="Z9" s="68" t="s">
        <v>45</v>
      </c>
      <c r="AA9" s="1"/>
      <c r="AB9" s="1"/>
      <c r="AC9" s="4"/>
      <c r="AD9"/>
    </row>
    <row r="10" spans="2:30" ht="48.75" customHeight="1">
      <c r="B10" s="51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39" t="s">
        <v>28</v>
      </c>
      <c r="N10" s="39" t="s">
        <v>29</v>
      </c>
      <c r="O10" s="39" t="s">
        <v>43</v>
      </c>
      <c r="P10" s="39" t="s">
        <v>44</v>
      </c>
      <c r="Q10" s="39" t="s">
        <v>14</v>
      </c>
      <c r="R10" s="39" t="s">
        <v>13</v>
      </c>
      <c r="S10" s="39" t="s">
        <v>15</v>
      </c>
      <c r="T10" s="39" t="s">
        <v>16</v>
      </c>
      <c r="U10" s="47"/>
      <c r="V10" s="43"/>
      <c r="W10" s="53"/>
      <c r="X10" s="53"/>
      <c r="Y10" s="53"/>
      <c r="Z10" s="68"/>
      <c r="AA10" s="1"/>
      <c r="AB10" s="1"/>
      <c r="AC10" s="4"/>
      <c r="AD10"/>
    </row>
    <row r="11" spans="2:30" ht="15.75" customHeight="1">
      <c r="B11" s="5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0"/>
      <c r="Q11" s="40"/>
      <c r="R11" s="43"/>
      <c r="S11" s="43"/>
      <c r="T11" s="43"/>
      <c r="U11" s="47"/>
      <c r="V11" s="43"/>
      <c r="W11" s="53"/>
      <c r="X11" s="53"/>
      <c r="Y11" s="53"/>
      <c r="Z11" s="68"/>
      <c r="AA11" s="1"/>
      <c r="AB11" s="1"/>
      <c r="AC11" s="4"/>
      <c r="AD11"/>
    </row>
    <row r="12" spans="2:30" ht="21" customHeight="1">
      <c r="B12" s="5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4"/>
      <c r="N12" s="44"/>
      <c r="O12" s="44"/>
      <c r="P12" s="41"/>
      <c r="Q12" s="41"/>
      <c r="R12" s="44"/>
      <c r="S12" s="44"/>
      <c r="T12" s="44"/>
      <c r="U12" s="48"/>
      <c r="V12" s="44"/>
      <c r="W12" s="53"/>
      <c r="X12" s="53"/>
      <c r="Y12" s="53"/>
      <c r="Z12" s="68"/>
      <c r="AA12" s="1"/>
      <c r="AB12" s="1"/>
      <c r="AC12" s="4"/>
      <c r="AD12"/>
    </row>
    <row r="13" spans="2:29" s="5" customFormat="1" ht="12.75">
      <c r="B13" s="20">
        <v>1</v>
      </c>
      <c r="C13" s="25">
        <v>91.6767</v>
      </c>
      <c r="D13" s="25">
        <v>3.5075</v>
      </c>
      <c r="E13" s="25">
        <v>1.1156</v>
      </c>
      <c r="F13" s="25">
        <v>0.2627</v>
      </c>
      <c r="G13" s="25">
        <v>0.308</v>
      </c>
      <c r="H13" s="25">
        <v>0.0038</v>
      </c>
      <c r="I13" s="25">
        <v>0.1309</v>
      </c>
      <c r="J13" s="25">
        <v>0.0936</v>
      </c>
      <c r="K13" s="25">
        <v>0.3397</v>
      </c>
      <c r="L13" s="25">
        <v>0.0085</v>
      </c>
      <c r="M13" s="25">
        <v>2.4277</v>
      </c>
      <c r="N13" s="25">
        <v>0.1253</v>
      </c>
      <c r="O13" s="25">
        <v>0.7409</v>
      </c>
      <c r="P13" s="26">
        <v>35.1863</v>
      </c>
      <c r="Q13" s="27">
        <f>1000*P13/4.1868</f>
        <v>8404.103372504062</v>
      </c>
      <c r="R13" s="26">
        <v>38.9447</v>
      </c>
      <c r="S13" s="27">
        <f>1000*R13/4.1868</f>
        <v>9301.78179038884</v>
      </c>
      <c r="T13" s="26">
        <v>49.6561</v>
      </c>
      <c r="U13" s="30">
        <v>-9.1</v>
      </c>
      <c r="V13" s="30">
        <v>-1.9</v>
      </c>
      <c r="W13" s="35"/>
      <c r="X13" s="28"/>
      <c r="Y13" s="28"/>
      <c r="Z13" s="27">
        <v>10</v>
      </c>
      <c r="AA13" s="21"/>
      <c r="AB13" s="22">
        <f>SUM(C13:N13)</f>
        <v>99.99999999999997</v>
      </c>
      <c r="AC13" s="6" t="str">
        <f>IF(AB13=100,"ОК"," ")</f>
        <v>ОК</v>
      </c>
    </row>
    <row r="14" spans="2:29" s="5" customFormat="1" ht="12.75">
      <c r="B14" s="20">
        <v>2</v>
      </c>
      <c r="C14" s="25">
        <v>91.6767</v>
      </c>
      <c r="D14" s="25">
        <v>3.5075</v>
      </c>
      <c r="E14" s="25">
        <v>1.1156</v>
      </c>
      <c r="F14" s="25">
        <v>0.2627</v>
      </c>
      <c r="G14" s="25">
        <v>0.308</v>
      </c>
      <c r="H14" s="25">
        <v>0.0038</v>
      </c>
      <c r="I14" s="25">
        <v>0.1309</v>
      </c>
      <c r="J14" s="25">
        <v>0.0936</v>
      </c>
      <c r="K14" s="25">
        <v>0.3397</v>
      </c>
      <c r="L14" s="25">
        <v>0.0085</v>
      </c>
      <c r="M14" s="25">
        <v>2.4277</v>
      </c>
      <c r="N14" s="25">
        <v>0.1253</v>
      </c>
      <c r="O14" s="25">
        <v>0.7409</v>
      </c>
      <c r="P14" s="26">
        <v>35.1863</v>
      </c>
      <c r="Q14" s="27">
        <f>1000*P14/4.1868</f>
        <v>8404.103372504062</v>
      </c>
      <c r="R14" s="26">
        <v>38.9447</v>
      </c>
      <c r="S14" s="27">
        <f>1000*R14/4.1868</f>
        <v>9301.78179038884</v>
      </c>
      <c r="T14" s="26">
        <v>49.6561</v>
      </c>
      <c r="U14" s="30">
        <v>-9.6</v>
      </c>
      <c r="V14" s="30">
        <v>-1.4</v>
      </c>
      <c r="W14" s="36"/>
      <c r="X14" s="28"/>
      <c r="Y14" s="28"/>
      <c r="Z14" s="27">
        <v>7</v>
      </c>
      <c r="AA14" s="21"/>
      <c r="AB14" s="22">
        <f aca="true" t="shared" si="0" ref="AB14:AB44">SUM(C14:N14)</f>
        <v>99.99999999999997</v>
      </c>
      <c r="AC14" s="6" t="str">
        <f>IF(AB14=100,"ОК"," ")</f>
        <v>ОК</v>
      </c>
    </row>
    <row r="15" spans="2:29" s="5" customFormat="1" ht="12.75">
      <c r="B15" s="20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7"/>
      <c r="R15" s="26"/>
      <c r="S15" s="27"/>
      <c r="T15" s="26"/>
      <c r="U15" s="30"/>
      <c r="V15" s="30"/>
      <c r="W15" s="29"/>
      <c r="X15" s="28"/>
      <c r="Y15" s="28"/>
      <c r="Z15" s="27">
        <v>5</v>
      </c>
      <c r="AA15" s="21"/>
      <c r="AB15" s="22">
        <f t="shared" si="0"/>
        <v>0</v>
      </c>
      <c r="AC15" s="6" t="str">
        <f>IF(AB15=100,"ОК"," ")</f>
        <v> </v>
      </c>
    </row>
    <row r="16" spans="2:29" s="5" customFormat="1" ht="12.75">
      <c r="B16" s="20">
        <v>4</v>
      </c>
      <c r="C16" s="25">
        <v>91.7744</v>
      </c>
      <c r="D16" s="25">
        <v>3.5076</v>
      </c>
      <c r="E16" s="25">
        <v>1.0951</v>
      </c>
      <c r="F16" s="25">
        <v>0.2424</v>
      </c>
      <c r="G16" s="25">
        <v>0.2906</v>
      </c>
      <c r="H16" s="25">
        <v>0.0017</v>
      </c>
      <c r="I16" s="25">
        <v>0.1279</v>
      </c>
      <c r="J16" s="25">
        <v>0.0896</v>
      </c>
      <c r="K16" s="25">
        <v>0.3057</v>
      </c>
      <c r="L16" s="25">
        <v>0.0083</v>
      </c>
      <c r="M16" s="25">
        <v>2.4325</v>
      </c>
      <c r="N16" s="25">
        <v>0.1243</v>
      </c>
      <c r="O16" s="25">
        <v>0.7388</v>
      </c>
      <c r="P16" s="25">
        <v>35.092</v>
      </c>
      <c r="Q16" s="27">
        <f>1000*P16/4.1868</f>
        <v>8381.580204452088</v>
      </c>
      <c r="R16" s="26">
        <v>38.8436</v>
      </c>
      <c r="S16" s="27">
        <f>1000*R16/4.1868</f>
        <v>9277.634470239802</v>
      </c>
      <c r="T16" s="26">
        <v>49.5977</v>
      </c>
      <c r="U16" s="30">
        <v>-9.3</v>
      </c>
      <c r="V16" s="30">
        <v>-1.3</v>
      </c>
      <c r="W16" s="29"/>
      <c r="X16" s="28">
        <v>0.002</v>
      </c>
      <c r="Y16" s="28">
        <v>0.0001</v>
      </c>
      <c r="Z16" s="27">
        <v>3</v>
      </c>
      <c r="AA16" s="21"/>
      <c r="AB16" s="22">
        <f t="shared" si="0"/>
        <v>100.00010000000002</v>
      </c>
      <c r="AC16" s="6" t="str">
        <f>IF(AB16=100,"ОК"," ")</f>
        <v> </v>
      </c>
    </row>
    <row r="17" spans="2:29" s="5" customFormat="1" ht="12.75">
      <c r="B17" s="20">
        <v>5</v>
      </c>
      <c r="C17" s="25">
        <v>91.975</v>
      </c>
      <c r="D17" s="25">
        <v>3.4172</v>
      </c>
      <c r="E17" s="25">
        <v>1.0282</v>
      </c>
      <c r="F17" s="25">
        <v>0.2441</v>
      </c>
      <c r="G17" s="25">
        <v>0.2752</v>
      </c>
      <c r="H17" s="25">
        <v>0.0004</v>
      </c>
      <c r="I17" s="25">
        <v>0.1193</v>
      </c>
      <c r="J17" s="25">
        <v>0.0814</v>
      </c>
      <c r="K17" s="25">
        <v>0.2834</v>
      </c>
      <c r="L17" s="25">
        <v>0.0078</v>
      </c>
      <c r="M17" s="25">
        <v>2.4434</v>
      </c>
      <c r="N17" s="25">
        <v>0.1248</v>
      </c>
      <c r="O17" s="25">
        <v>0.7362</v>
      </c>
      <c r="P17" s="26">
        <v>34.9715</v>
      </c>
      <c r="Q17" s="27">
        <f>1000*P17/4.1868</f>
        <v>8352.799273908475</v>
      </c>
      <c r="R17" s="26">
        <v>38.7143</v>
      </c>
      <c r="S17" s="27">
        <f>1000*R17/4.1868</f>
        <v>9246.751695805868</v>
      </c>
      <c r="T17" s="26">
        <v>49.5195</v>
      </c>
      <c r="U17" s="28">
        <v>-9</v>
      </c>
      <c r="V17" s="28">
        <v>-1.5</v>
      </c>
      <c r="W17" s="29"/>
      <c r="X17" s="28"/>
      <c r="Y17" s="28"/>
      <c r="Z17" s="27">
        <v>3</v>
      </c>
      <c r="AA17" s="21"/>
      <c r="AB17" s="22">
        <f t="shared" si="0"/>
        <v>100.00019999999998</v>
      </c>
      <c r="AC17" s="6" t="str">
        <f>IF(AB17=100,"ОК"," ")</f>
        <v> </v>
      </c>
    </row>
    <row r="18" spans="2:29" s="5" customFormat="1" ht="12.75">
      <c r="B18" s="20">
        <v>6</v>
      </c>
      <c r="C18" s="25">
        <v>91.8341</v>
      </c>
      <c r="D18" s="25">
        <v>3.4435</v>
      </c>
      <c r="E18" s="25">
        <v>1.0599</v>
      </c>
      <c r="F18" s="25">
        <v>0.2539</v>
      </c>
      <c r="G18" s="25">
        <v>0.2853</v>
      </c>
      <c r="H18" s="25">
        <v>0.0002</v>
      </c>
      <c r="I18" s="25">
        <v>0.124</v>
      </c>
      <c r="J18" s="25">
        <v>0.0854</v>
      </c>
      <c r="K18" s="25">
        <v>0.346</v>
      </c>
      <c r="L18" s="25">
        <v>0.0094</v>
      </c>
      <c r="M18" s="25">
        <v>2.4348</v>
      </c>
      <c r="N18" s="25">
        <v>0.1235</v>
      </c>
      <c r="O18" s="25">
        <v>0.739</v>
      </c>
      <c r="P18" s="26">
        <v>35.1029</v>
      </c>
      <c r="Q18" s="27">
        <f>1000*P18/4.1868</f>
        <v>8384.183624725329</v>
      </c>
      <c r="R18" s="26">
        <v>38.8553</v>
      </c>
      <c r="S18" s="27">
        <f>1000*R18/4.1868</f>
        <v>9280.428967230344</v>
      </c>
      <c r="T18" s="26">
        <v>49.603</v>
      </c>
      <c r="U18" s="30">
        <v>-8.7</v>
      </c>
      <c r="V18" s="30">
        <v>-1.1</v>
      </c>
      <c r="W18" s="29" t="s">
        <v>55</v>
      </c>
      <c r="X18" s="28"/>
      <c r="Y18" s="28"/>
      <c r="Z18" s="27"/>
      <c r="AA18" s="21"/>
      <c r="AB18" s="22">
        <f t="shared" si="0"/>
        <v>100.00000000000003</v>
      </c>
      <c r="AC18" s="6"/>
    </row>
    <row r="19" spans="2:29" s="5" customFormat="1" ht="12.75">
      <c r="B19" s="20">
        <v>7</v>
      </c>
      <c r="C19" s="25">
        <v>91.7405</v>
      </c>
      <c r="D19" s="25">
        <v>3.4694</v>
      </c>
      <c r="E19" s="25">
        <v>1.0798</v>
      </c>
      <c r="F19" s="25">
        <v>0.2501</v>
      </c>
      <c r="G19" s="25">
        <v>0.2923</v>
      </c>
      <c r="H19" s="25">
        <v>0.0003</v>
      </c>
      <c r="I19" s="25">
        <v>0.1274</v>
      </c>
      <c r="J19" s="25">
        <v>0.0908</v>
      </c>
      <c r="K19" s="25">
        <v>0.3721</v>
      </c>
      <c r="L19" s="25">
        <v>0.009</v>
      </c>
      <c r="M19" s="25">
        <v>2.4488</v>
      </c>
      <c r="N19" s="25">
        <v>0.1195</v>
      </c>
      <c r="O19" s="25">
        <v>0.7405</v>
      </c>
      <c r="P19" s="26">
        <v>35.1623</v>
      </c>
      <c r="Q19" s="27">
        <f>1000*P19/4.1868</f>
        <v>8398.371070985002</v>
      </c>
      <c r="R19" s="26">
        <v>38.9188</v>
      </c>
      <c r="S19" s="27">
        <f>1000*R19/4.1868</f>
        <v>9295.595681666187</v>
      </c>
      <c r="T19" s="26">
        <v>49.6358</v>
      </c>
      <c r="U19" s="28">
        <v>-9.6</v>
      </c>
      <c r="V19" s="28">
        <v>-1.7</v>
      </c>
      <c r="W19" s="29"/>
      <c r="X19" s="28"/>
      <c r="Y19" s="28"/>
      <c r="Z19" s="27">
        <v>16</v>
      </c>
      <c r="AA19" s="21"/>
      <c r="AB19" s="22">
        <f t="shared" si="0"/>
        <v>100</v>
      </c>
      <c r="AC19" s="6"/>
    </row>
    <row r="20" spans="2:29" s="5" customFormat="1" ht="12.75">
      <c r="B20" s="20">
        <v>8</v>
      </c>
      <c r="C20" s="25">
        <v>91.8893</v>
      </c>
      <c r="D20" s="25">
        <v>3.3909</v>
      </c>
      <c r="E20" s="25">
        <v>1.0029</v>
      </c>
      <c r="F20" s="25">
        <v>0.2475</v>
      </c>
      <c r="G20" s="25">
        <v>0.2732</v>
      </c>
      <c r="H20" s="25">
        <v>0.0001</v>
      </c>
      <c r="I20" s="25">
        <v>0.1243</v>
      </c>
      <c r="J20" s="25">
        <v>0.0841</v>
      </c>
      <c r="K20" s="25">
        <v>0.3818</v>
      </c>
      <c r="L20" s="25">
        <v>0.0095</v>
      </c>
      <c r="M20" s="25">
        <v>2.4759</v>
      </c>
      <c r="N20" s="25">
        <v>0.1206</v>
      </c>
      <c r="O20" s="25">
        <v>0.7389</v>
      </c>
      <c r="P20" s="26">
        <v>35.0774</v>
      </c>
      <c r="Q20" s="27">
        <f>1000*P20/4.1868</f>
        <v>8378.093054361325</v>
      </c>
      <c r="R20" s="26">
        <v>38.8275</v>
      </c>
      <c r="S20" s="27">
        <f>1000*R20/4.1868</f>
        <v>9273.789051304098</v>
      </c>
      <c r="T20" s="26">
        <v>49.5712</v>
      </c>
      <c r="U20" s="30">
        <v>-10.3</v>
      </c>
      <c r="V20" s="28">
        <v>-3.1</v>
      </c>
      <c r="W20" s="29"/>
      <c r="X20" s="28"/>
      <c r="Y20" s="28"/>
      <c r="Z20" s="27">
        <v>14</v>
      </c>
      <c r="AA20" s="21"/>
      <c r="AB20" s="22">
        <f t="shared" si="0"/>
        <v>100.00010000000002</v>
      </c>
      <c r="AC20" s="6"/>
    </row>
    <row r="21" spans="2:29" s="5" customFormat="1" ht="12.75">
      <c r="B21" s="20">
        <v>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7"/>
      <c r="R21" s="26"/>
      <c r="S21" s="27"/>
      <c r="T21" s="26"/>
      <c r="U21" s="30"/>
      <c r="V21" s="28"/>
      <c r="W21" s="35"/>
      <c r="X21" s="28"/>
      <c r="Y21" s="28"/>
      <c r="Z21" s="27"/>
      <c r="AA21" s="21"/>
      <c r="AB21" s="22">
        <f t="shared" si="0"/>
        <v>0</v>
      </c>
      <c r="AC21" s="6"/>
    </row>
    <row r="22" spans="2:29" s="5" customFormat="1" ht="12.75">
      <c r="B22" s="20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7"/>
      <c r="R22" s="26"/>
      <c r="S22" s="27"/>
      <c r="T22" s="26"/>
      <c r="U22" s="30"/>
      <c r="V22" s="28"/>
      <c r="W22" s="29"/>
      <c r="X22" s="28"/>
      <c r="Y22" s="28"/>
      <c r="Z22" s="27">
        <v>10</v>
      </c>
      <c r="AA22" s="21"/>
      <c r="AB22" s="22">
        <f t="shared" si="0"/>
        <v>0</v>
      </c>
      <c r="AC22" s="6"/>
    </row>
    <row r="23" spans="2:29" s="5" customFormat="1" ht="12.75">
      <c r="B23" s="20">
        <v>11</v>
      </c>
      <c r="C23" s="25">
        <v>92.1405</v>
      </c>
      <c r="D23" s="25">
        <v>3.3153</v>
      </c>
      <c r="E23" s="25">
        <v>0.9344</v>
      </c>
      <c r="F23" s="25">
        <v>0.2374</v>
      </c>
      <c r="G23" s="25">
        <v>0.2524</v>
      </c>
      <c r="H23" s="25">
        <v>0.0009</v>
      </c>
      <c r="I23" s="25">
        <v>0.1208</v>
      </c>
      <c r="J23" s="25">
        <v>0.0775</v>
      </c>
      <c r="K23" s="25">
        <v>0.3285</v>
      </c>
      <c r="L23" s="25">
        <v>0.0096</v>
      </c>
      <c r="M23" s="25">
        <v>2.4599</v>
      </c>
      <c r="N23" s="25">
        <v>0.1227</v>
      </c>
      <c r="O23" s="25">
        <v>0.7353</v>
      </c>
      <c r="P23" s="26">
        <v>34.9241</v>
      </c>
      <c r="Q23" s="27">
        <f aca="true" t="shared" si="1" ref="Q23:Q28">1000*P23/4.1868</f>
        <v>8341.477978408333</v>
      </c>
      <c r="R23" s="26">
        <v>38.6634</v>
      </c>
      <c r="S23" s="27">
        <f aca="true" t="shared" si="2" ref="S23:S28">1000*R23/4.1868</f>
        <v>9234.594439667528</v>
      </c>
      <c r="T23" s="26">
        <v>49.4835</v>
      </c>
      <c r="U23" s="30">
        <v>-9</v>
      </c>
      <c r="V23" s="28">
        <v>-2.9</v>
      </c>
      <c r="W23" s="29"/>
      <c r="X23" s="28"/>
      <c r="Y23" s="28"/>
      <c r="Z23" s="27">
        <v>2</v>
      </c>
      <c r="AA23" s="21"/>
      <c r="AB23" s="22">
        <f t="shared" si="0"/>
        <v>99.9999</v>
      </c>
      <c r="AC23" s="6"/>
    </row>
    <row r="24" spans="2:29" s="5" customFormat="1" ht="12.75">
      <c r="B24" s="20">
        <v>12</v>
      </c>
      <c r="C24" s="25">
        <v>92.258</v>
      </c>
      <c r="D24" s="25">
        <v>3.3224</v>
      </c>
      <c r="E24" s="25">
        <v>0.9393</v>
      </c>
      <c r="F24" s="25">
        <v>0.2335</v>
      </c>
      <c r="G24" s="25">
        <v>0.244</v>
      </c>
      <c r="H24" s="25">
        <v>0.0002</v>
      </c>
      <c r="I24" s="25">
        <v>0.1113</v>
      </c>
      <c r="J24" s="25">
        <v>0.0701</v>
      </c>
      <c r="K24" s="25">
        <v>0.2572</v>
      </c>
      <c r="L24" s="25">
        <v>0.0082</v>
      </c>
      <c r="M24" s="25">
        <v>2.4226</v>
      </c>
      <c r="N24" s="25">
        <v>0.1332</v>
      </c>
      <c r="O24" s="25">
        <v>0.7326</v>
      </c>
      <c r="P24" s="26">
        <v>34.8181</v>
      </c>
      <c r="Q24" s="27">
        <f t="shared" si="1"/>
        <v>8316.160313365815</v>
      </c>
      <c r="R24" s="26">
        <v>38.5501</v>
      </c>
      <c r="S24" s="27">
        <f t="shared" si="2"/>
        <v>9207.533199579631</v>
      </c>
      <c r="T24" s="26">
        <v>49.4293</v>
      </c>
      <c r="U24" s="28">
        <v>-8.7</v>
      </c>
      <c r="V24" s="28">
        <v>-2.6</v>
      </c>
      <c r="W24" s="29"/>
      <c r="X24" s="28"/>
      <c r="Y24" s="28"/>
      <c r="Z24" s="27"/>
      <c r="AA24" s="21"/>
      <c r="AB24" s="22">
        <f t="shared" si="0"/>
        <v>100.00000000000001</v>
      </c>
      <c r="AC24" s="6"/>
    </row>
    <row r="25" spans="2:29" s="5" customFormat="1" ht="12.75">
      <c r="B25" s="20">
        <v>12</v>
      </c>
      <c r="C25" s="25">
        <v>92.2335</v>
      </c>
      <c r="D25" s="25">
        <v>3.3099</v>
      </c>
      <c r="E25" s="25">
        <v>0.9307</v>
      </c>
      <c r="F25" s="25">
        <v>0.2362</v>
      </c>
      <c r="G25" s="25">
        <v>0.2453</v>
      </c>
      <c r="H25" s="25">
        <v>0.0002</v>
      </c>
      <c r="I25" s="25">
        <v>0.1187</v>
      </c>
      <c r="J25" s="25">
        <v>0.0746</v>
      </c>
      <c r="K25" s="25">
        <v>0.2761</v>
      </c>
      <c r="L25" s="25">
        <v>0.0085</v>
      </c>
      <c r="M25" s="25">
        <v>2.4379</v>
      </c>
      <c r="N25" s="25">
        <v>0.1283</v>
      </c>
      <c r="O25" s="25">
        <v>0.7334</v>
      </c>
      <c r="P25" s="26">
        <v>34.8467</v>
      </c>
      <c r="Q25" s="27">
        <f t="shared" si="1"/>
        <v>8322.991306009362</v>
      </c>
      <c r="R25" s="26">
        <v>38.5807</v>
      </c>
      <c r="S25" s="27">
        <f t="shared" si="2"/>
        <v>9214.841884016432</v>
      </c>
      <c r="T25" s="26">
        <v>49.443</v>
      </c>
      <c r="U25" s="30">
        <v>-8.7</v>
      </c>
      <c r="V25" s="30">
        <v>-2.6</v>
      </c>
      <c r="W25" s="29"/>
      <c r="X25" s="28"/>
      <c r="Y25" s="28"/>
      <c r="Z25" s="27"/>
      <c r="AA25" s="21"/>
      <c r="AB25" s="22"/>
      <c r="AC25" s="6"/>
    </row>
    <row r="26" spans="2:29" s="5" customFormat="1" ht="12.75">
      <c r="B26" s="20">
        <v>13</v>
      </c>
      <c r="C26" s="25">
        <v>91.1194</v>
      </c>
      <c r="D26" s="25">
        <v>3.7968</v>
      </c>
      <c r="E26" s="25">
        <v>1.3447</v>
      </c>
      <c r="F26" s="25">
        <v>0.2727</v>
      </c>
      <c r="G26" s="25">
        <v>0.3609</v>
      </c>
      <c r="H26" s="25">
        <v>0</v>
      </c>
      <c r="I26" s="25">
        <v>0.1372</v>
      </c>
      <c r="J26" s="25">
        <v>0.1102</v>
      </c>
      <c r="K26" s="25">
        <v>0.2952</v>
      </c>
      <c r="L26" s="25">
        <v>0.0088</v>
      </c>
      <c r="M26" s="25">
        <v>2.4357</v>
      </c>
      <c r="N26" s="25">
        <v>0.1184</v>
      </c>
      <c r="O26" s="25">
        <v>0.7455</v>
      </c>
      <c r="P26" s="26">
        <v>35.392</v>
      </c>
      <c r="Q26" s="27">
        <f t="shared" si="1"/>
        <v>8453.233973440336</v>
      </c>
      <c r="R26" s="26">
        <v>39.165</v>
      </c>
      <c r="S26" s="27">
        <f t="shared" si="2"/>
        <v>9354.399541415878</v>
      </c>
      <c r="T26" s="26">
        <v>49.7825</v>
      </c>
      <c r="U26" s="30">
        <v>-9.6</v>
      </c>
      <c r="V26" s="30">
        <v>-2.5</v>
      </c>
      <c r="W26" s="29"/>
      <c r="X26" s="28"/>
      <c r="Y26" s="28"/>
      <c r="Z26" s="27"/>
      <c r="AA26" s="21"/>
      <c r="AB26" s="22">
        <f t="shared" si="0"/>
        <v>99.99999999999999</v>
      </c>
      <c r="AC26" s="6"/>
    </row>
    <row r="27" spans="2:29" s="5" customFormat="1" ht="12.75">
      <c r="B27" s="20">
        <v>14</v>
      </c>
      <c r="C27" s="25">
        <v>91.2455</v>
      </c>
      <c r="D27" s="25">
        <v>3.7372</v>
      </c>
      <c r="E27" s="25">
        <v>1.2931</v>
      </c>
      <c r="F27" s="25">
        <v>0.2724</v>
      </c>
      <c r="G27" s="25">
        <v>0.3478</v>
      </c>
      <c r="H27" s="25">
        <v>0.0014</v>
      </c>
      <c r="I27" s="25">
        <v>0.1333</v>
      </c>
      <c r="J27" s="25">
        <v>0.1036</v>
      </c>
      <c r="K27" s="25">
        <v>0.3043</v>
      </c>
      <c r="L27" s="25">
        <v>0.0086</v>
      </c>
      <c r="M27" s="25">
        <v>2.4336</v>
      </c>
      <c r="N27" s="25">
        <v>0.1193</v>
      </c>
      <c r="O27" s="25">
        <v>0.7443</v>
      </c>
      <c r="P27" s="26">
        <v>35.3419</v>
      </c>
      <c r="Q27" s="27">
        <f t="shared" si="1"/>
        <v>8441.267794019299</v>
      </c>
      <c r="R27" s="26">
        <v>39.1112</v>
      </c>
      <c r="S27" s="27">
        <f t="shared" si="2"/>
        <v>9341.549632177319</v>
      </c>
      <c r="T27" s="26">
        <v>49.7524</v>
      </c>
      <c r="U27" s="30">
        <v>-9.9</v>
      </c>
      <c r="V27" s="28">
        <v>-2.7</v>
      </c>
      <c r="W27" s="29"/>
      <c r="X27" s="28"/>
      <c r="Y27" s="28"/>
      <c r="Z27" s="27"/>
      <c r="AA27" s="21"/>
      <c r="AB27" s="22">
        <f t="shared" si="0"/>
        <v>100.00010000000002</v>
      </c>
      <c r="AC27" s="6"/>
    </row>
    <row r="28" spans="2:29" s="5" customFormat="1" ht="12.75">
      <c r="B28" s="20">
        <v>15</v>
      </c>
      <c r="C28" s="25">
        <v>91.2976</v>
      </c>
      <c r="D28" s="25">
        <v>3.6836</v>
      </c>
      <c r="E28" s="25">
        <v>1.2509</v>
      </c>
      <c r="F28" s="25">
        <v>0.263</v>
      </c>
      <c r="G28" s="25">
        <v>0.3397</v>
      </c>
      <c r="H28" s="25">
        <v>0</v>
      </c>
      <c r="I28" s="25">
        <v>0.1377</v>
      </c>
      <c r="J28" s="25">
        <v>0.1062</v>
      </c>
      <c r="K28" s="25">
        <v>0.3616</v>
      </c>
      <c r="L28" s="25">
        <v>0.0094</v>
      </c>
      <c r="M28" s="25">
        <v>2.432</v>
      </c>
      <c r="N28" s="25">
        <v>0.1182</v>
      </c>
      <c r="O28" s="25">
        <v>0.745</v>
      </c>
      <c r="P28" s="26">
        <v>35.3729</v>
      </c>
      <c r="Q28" s="27">
        <f t="shared" si="1"/>
        <v>8448.672016814751</v>
      </c>
      <c r="R28" s="26">
        <v>39.1445</v>
      </c>
      <c r="S28" s="27">
        <f t="shared" si="2"/>
        <v>9349.503200535015</v>
      </c>
      <c r="T28" s="26">
        <v>49.7719</v>
      </c>
      <c r="U28" s="28">
        <v>-9.6</v>
      </c>
      <c r="V28" s="28">
        <v>-2.9</v>
      </c>
      <c r="W28" s="29"/>
      <c r="X28" s="28"/>
      <c r="Y28" s="28"/>
      <c r="Z28" s="27"/>
      <c r="AA28" s="21"/>
      <c r="AB28" s="22">
        <f t="shared" si="0"/>
        <v>99.9999</v>
      </c>
      <c r="AC28" s="6" t="str">
        <f>IF(AB28=100,"ОК"," ")</f>
        <v> </v>
      </c>
    </row>
    <row r="29" spans="2:29" s="5" customFormat="1" ht="12.75">
      <c r="B29" s="7">
        <v>16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7"/>
      <c r="R29" s="26"/>
      <c r="S29" s="27"/>
      <c r="T29" s="26"/>
      <c r="U29" s="28"/>
      <c r="V29" s="28"/>
      <c r="W29" s="31"/>
      <c r="X29" s="28"/>
      <c r="Y29" s="28"/>
      <c r="Z29" s="27"/>
      <c r="AA29" s="21"/>
      <c r="AB29" s="22">
        <f>SUM(C29:N29)</f>
        <v>0</v>
      </c>
      <c r="AC29" s="6" t="str">
        <f>IF(AB29=100,"ОК"," ")</f>
        <v> </v>
      </c>
    </row>
    <row r="30" spans="2:29" s="5" customFormat="1" ht="12.75">
      <c r="B30" s="7">
        <v>17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/>
      <c r="R30" s="26"/>
      <c r="S30" s="27"/>
      <c r="T30" s="26"/>
      <c r="U30" s="28"/>
      <c r="V30" s="28"/>
      <c r="W30" s="31"/>
      <c r="X30" s="28"/>
      <c r="Y30" s="28"/>
      <c r="Z30" s="27"/>
      <c r="AA30" s="21"/>
      <c r="AB30" s="22">
        <f>SUM(C30:N30)</f>
        <v>0</v>
      </c>
      <c r="AC30" s="6" t="str">
        <f>IF(AB30=100,"ОК"," ")</f>
        <v> </v>
      </c>
    </row>
    <row r="31" spans="2:29" s="5" customFormat="1" ht="12.75">
      <c r="B31" s="7">
        <v>18</v>
      </c>
      <c r="C31" s="25">
        <v>91.8249</v>
      </c>
      <c r="D31" s="25">
        <v>3.4007</v>
      </c>
      <c r="E31" s="25">
        <v>0.9407</v>
      </c>
      <c r="F31" s="25">
        <v>0.2504</v>
      </c>
      <c r="G31" s="25">
        <v>0.2674</v>
      </c>
      <c r="H31" s="25">
        <v>0.0002</v>
      </c>
      <c r="I31" s="25">
        <v>0.1338</v>
      </c>
      <c r="J31" s="25">
        <v>0.0867</v>
      </c>
      <c r="K31" s="25">
        <v>0.3065</v>
      </c>
      <c r="L31" s="25">
        <v>0.0081</v>
      </c>
      <c r="M31" s="25">
        <v>2.6836</v>
      </c>
      <c r="N31" s="25">
        <v>0.0969</v>
      </c>
      <c r="O31" s="25">
        <v>0.737</v>
      </c>
      <c r="P31" s="26">
        <v>34.8994</v>
      </c>
      <c r="Q31" s="27">
        <f>1000*P31/4.1868</f>
        <v>8335.578484761632</v>
      </c>
      <c r="R31" s="26">
        <v>38.6344</v>
      </c>
      <c r="S31" s="27">
        <f>1000*R31/4.1868</f>
        <v>9227.66790866533</v>
      </c>
      <c r="T31" s="26">
        <v>49.3883</v>
      </c>
      <c r="U31" s="28"/>
      <c r="V31" s="28"/>
      <c r="W31" s="31"/>
      <c r="X31" s="28"/>
      <c r="Y31" s="28"/>
      <c r="Z31" s="27"/>
      <c r="AA31" s="21"/>
      <c r="AB31" s="22">
        <f>SUM(C31:N31)</f>
        <v>99.9999</v>
      </c>
      <c r="AC31" s="6"/>
    </row>
    <row r="32" spans="2:29" s="5" customFormat="1" ht="12.75">
      <c r="B32" s="7">
        <v>19</v>
      </c>
      <c r="C32" s="25">
        <v>92.1023</v>
      </c>
      <c r="D32" s="25">
        <v>3.3392</v>
      </c>
      <c r="E32" s="25">
        <v>0.9047</v>
      </c>
      <c r="F32" s="25">
        <v>0.2423</v>
      </c>
      <c r="G32" s="25">
        <v>0.2521</v>
      </c>
      <c r="H32" s="25">
        <v>0.0001</v>
      </c>
      <c r="I32" s="25">
        <v>0.1245</v>
      </c>
      <c r="J32" s="25">
        <v>0.0795</v>
      </c>
      <c r="K32" s="25">
        <v>0.2635</v>
      </c>
      <c r="L32" s="25">
        <v>0.013</v>
      </c>
      <c r="M32" s="25">
        <v>2.5795</v>
      </c>
      <c r="N32" s="25">
        <v>0.0993</v>
      </c>
      <c r="O32" s="25">
        <v>0.7337</v>
      </c>
      <c r="P32" s="26">
        <v>34.8061</v>
      </c>
      <c r="Q32" s="27">
        <f>1000*P32/4.1868</f>
        <v>8313.294162606286</v>
      </c>
      <c r="R32" s="26">
        <v>38.5356</v>
      </c>
      <c r="S32" s="27">
        <f>1000*R32/4.1868</f>
        <v>9204.069934078534</v>
      </c>
      <c r="T32" s="26">
        <v>49.373</v>
      </c>
      <c r="U32" s="28">
        <v>-10.3</v>
      </c>
      <c r="V32" s="28">
        <v>-3.1</v>
      </c>
      <c r="W32" s="31"/>
      <c r="X32" s="28"/>
      <c r="Y32" s="28"/>
      <c r="Z32" s="27"/>
      <c r="AA32" s="21"/>
      <c r="AB32" s="22">
        <f>SUM(C32:N32)</f>
        <v>100</v>
      </c>
      <c r="AC32" s="6"/>
    </row>
    <row r="33" spans="2:29" s="5" customFormat="1" ht="12.75">
      <c r="B33" s="7">
        <v>20</v>
      </c>
      <c r="C33" s="25">
        <v>91.5903</v>
      </c>
      <c r="D33" s="25">
        <v>3.593</v>
      </c>
      <c r="E33" s="25">
        <v>1.1649</v>
      </c>
      <c r="F33" s="25">
        <v>0.2607</v>
      </c>
      <c r="G33" s="25">
        <v>0.3116</v>
      </c>
      <c r="H33" s="25">
        <v>0.0002</v>
      </c>
      <c r="I33" s="25">
        <v>0.1285</v>
      </c>
      <c r="J33" s="25">
        <v>0.0958</v>
      </c>
      <c r="K33" s="25">
        <v>0.3033</v>
      </c>
      <c r="L33" s="25">
        <v>0.0067</v>
      </c>
      <c r="M33" s="25">
        <v>2.4211</v>
      </c>
      <c r="N33" s="25">
        <v>0.1237</v>
      </c>
      <c r="O33" s="25">
        <v>0.7408</v>
      </c>
      <c r="P33" s="26">
        <v>35.188</v>
      </c>
      <c r="Q33" s="27">
        <f>1000*P33/4.1868</f>
        <v>8404.509410528328</v>
      </c>
      <c r="R33" s="26">
        <v>38.9466</v>
      </c>
      <c r="S33" s="27">
        <f>1000*R33/4.1868</f>
        <v>9302.235597592433</v>
      </c>
      <c r="T33" s="26">
        <v>49.6623</v>
      </c>
      <c r="U33" s="30">
        <v>-10.7</v>
      </c>
      <c r="V33" s="30">
        <v>-2.6</v>
      </c>
      <c r="W33" s="29"/>
      <c r="X33" s="28"/>
      <c r="Y33" s="28"/>
      <c r="Z33" s="27">
        <v>5</v>
      </c>
      <c r="AA33" s="21"/>
      <c r="AB33" s="22">
        <f t="shared" si="0"/>
        <v>99.9998</v>
      </c>
      <c r="AC33" s="6"/>
    </row>
    <row r="34" spans="2:29" s="5" customFormat="1" ht="12.75">
      <c r="B34" s="7">
        <v>21</v>
      </c>
      <c r="C34" s="25">
        <v>91.6692</v>
      </c>
      <c r="D34" s="25">
        <v>3.5599</v>
      </c>
      <c r="E34" s="25">
        <v>1.1519</v>
      </c>
      <c r="F34" s="25">
        <v>0.2378</v>
      </c>
      <c r="G34" s="25">
        <v>0.3028</v>
      </c>
      <c r="H34" s="25">
        <v>0.0003</v>
      </c>
      <c r="I34" s="25">
        <v>0.1268</v>
      </c>
      <c r="J34" s="25">
        <v>0.0931</v>
      </c>
      <c r="K34" s="25">
        <v>0.2746</v>
      </c>
      <c r="L34" s="25">
        <v>0.011</v>
      </c>
      <c r="M34" s="25">
        <v>2.4533</v>
      </c>
      <c r="N34" s="25">
        <v>0.1193</v>
      </c>
      <c r="O34" s="25">
        <v>0.739</v>
      </c>
      <c r="P34" s="26">
        <v>35.0957</v>
      </c>
      <c r="Q34" s="27">
        <f>1000*P34/4.1868</f>
        <v>8382.46393426961</v>
      </c>
      <c r="R34" s="26">
        <v>38.8473</v>
      </c>
      <c r="S34" s="27">
        <f>1000*R34/4.1868</f>
        <v>9278.518200057322</v>
      </c>
      <c r="T34" s="26">
        <v>49.593</v>
      </c>
      <c r="U34" s="30">
        <v>-9.9</v>
      </c>
      <c r="V34" s="30">
        <v>-3.2</v>
      </c>
      <c r="W34" s="29"/>
      <c r="X34" s="28"/>
      <c r="Y34" s="25"/>
      <c r="Z34" s="27"/>
      <c r="AA34" s="21"/>
      <c r="AB34" s="22">
        <f t="shared" si="0"/>
        <v>100</v>
      </c>
      <c r="AC34" s="6"/>
    </row>
    <row r="35" spans="2:29" s="5" customFormat="1" ht="12.75">
      <c r="B35" s="7">
        <v>22</v>
      </c>
      <c r="C35" s="25">
        <v>91.5428</v>
      </c>
      <c r="D35" s="25">
        <v>3.6204</v>
      </c>
      <c r="E35" s="25">
        <v>1.188</v>
      </c>
      <c r="F35" s="25">
        <v>0.252</v>
      </c>
      <c r="G35" s="25">
        <v>0.3188</v>
      </c>
      <c r="H35" s="25">
        <v>0.0009</v>
      </c>
      <c r="I35" s="25">
        <v>0.1289</v>
      </c>
      <c r="J35" s="25">
        <v>0.0972</v>
      </c>
      <c r="K35" s="25">
        <v>0.2724</v>
      </c>
      <c r="L35" s="25">
        <v>0.0083</v>
      </c>
      <c r="M35" s="25">
        <v>2.4536</v>
      </c>
      <c r="N35" s="25">
        <v>0.1167</v>
      </c>
      <c r="O35" s="25">
        <v>0.7404</v>
      </c>
      <c r="P35" s="26">
        <v>35.1596</v>
      </c>
      <c r="Q35" s="27">
        <f>1000*P35/4.1868</f>
        <v>8397.726187064107</v>
      </c>
      <c r="R35" s="26">
        <v>38.9158</v>
      </c>
      <c r="S35" s="27">
        <f>1000*R35/4.1868</f>
        <v>9294.879143976306</v>
      </c>
      <c r="T35" s="26">
        <v>49.6348</v>
      </c>
      <c r="U35" s="30">
        <v>-10.7</v>
      </c>
      <c r="V35" s="30">
        <v>-3.8</v>
      </c>
      <c r="W35" s="29"/>
      <c r="X35" s="28"/>
      <c r="Y35" s="28"/>
      <c r="Z35" s="27">
        <v>5</v>
      </c>
      <c r="AA35" s="21"/>
      <c r="AB35" s="22">
        <f t="shared" si="0"/>
        <v>100</v>
      </c>
      <c r="AC35" s="6"/>
    </row>
    <row r="36" spans="2:29" s="5" customFormat="1" ht="12.75">
      <c r="B36" s="7">
        <v>23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7"/>
      <c r="R36" s="26"/>
      <c r="S36" s="27"/>
      <c r="T36" s="26"/>
      <c r="U36" s="30"/>
      <c r="V36" s="30"/>
      <c r="W36" s="29"/>
      <c r="X36" s="28"/>
      <c r="Y36" s="28"/>
      <c r="Z36" s="27"/>
      <c r="AA36" s="21"/>
      <c r="AB36" s="22">
        <f t="shared" si="0"/>
        <v>0</v>
      </c>
      <c r="AC36" s="6"/>
    </row>
    <row r="37" spans="2:29" s="5" customFormat="1" ht="12.75">
      <c r="B37" s="7">
        <v>24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7"/>
      <c r="R37" s="26"/>
      <c r="S37" s="27"/>
      <c r="T37" s="26"/>
      <c r="U37" s="30"/>
      <c r="V37" s="28"/>
      <c r="W37" s="29"/>
      <c r="X37" s="28"/>
      <c r="Y37" s="28"/>
      <c r="Z37" s="27">
        <v>2</v>
      </c>
      <c r="AA37" s="21"/>
      <c r="AB37" s="22">
        <f t="shared" si="0"/>
        <v>0</v>
      </c>
      <c r="AC37" s="6" t="str">
        <f>IF(AB37=100,"ОК"," ")</f>
        <v> </v>
      </c>
    </row>
    <row r="38" spans="2:29" s="5" customFormat="1" ht="12.75">
      <c r="B38" s="7">
        <v>25</v>
      </c>
      <c r="C38" s="25">
        <v>91.2504</v>
      </c>
      <c r="D38" s="25">
        <v>3.7183</v>
      </c>
      <c r="E38" s="25">
        <v>1.263</v>
      </c>
      <c r="F38" s="25">
        <v>0.2698</v>
      </c>
      <c r="G38" s="25">
        <v>0.3433</v>
      </c>
      <c r="H38" s="25">
        <v>0.0003</v>
      </c>
      <c r="I38" s="25">
        <v>0.1339</v>
      </c>
      <c r="J38" s="25">
        <v>0.1028</v>
      </c>
      <c r="K38" s="25">
        <v>0.3391</v>
      </c>
      <c r="L38" s="25">
        <v>0.0087</v>
      </c>
      <c r="M38" s="25">
        <v>2.459</v>
      </c>
      <c r="N38" s="25">
        <v>0.1115</v>
      </c>
      <c r="O38" s="25">
        <v>0.7448</v>
      </c>
      <c r="P38" s="26">
        <v>35.3533</v>
      </c>
      <c r="Q38" s="27">
        <f>1000*P38/4.1868</f>
        <v>8443.990637240851</v>
      </c>
      <c r="R38" s="26">
        <v>39.1233</v>
      </c>
      <c r="S38" s="27">
        <f>1000*R38/4.1868</f>
        <v>9344.439667526512</v>
      </c>
      <c r="T38" s="26">
        <v>49.7531</v>
      </c>
      <c r="U38" s="30">
        <v>-10.3</v>
      </c>
      <c r="V38" s="30">
        <v>-3.7</v>
      </c>
      <c r="W38" s="29"/>
      <c r="X38" s="28"/>
      <c r="Y38" s="28"/>
      <c r="Z38" s="27">
        <v>2</v>
      </c>
      <c r="AA38" s="21"/>
      <c r="AB38" s="22">
        <f t="shared" si="0"/>
        <v>100.00010000000002</v>
      </c>
      <c r="AC38" s="6" t="str">
        <f>IF(AB38=100,"ОК"," ")</f>
        <v> </v>
      </c>
    </row>
    <row r="39" spans="2:29" s="5" customFormat="1" ht="12.75">
      <c r="B39" s="7">
        <v>26</v>
      </c>
      <c r="C39" s="25">
        <v>91.2963</v>
      </c>
      <c r="D39" s="25">
        <v>3.7249</v>
      </c>
      <c r="E39" s="25">
        <v>1.2783</v>
      </c>
      <c r="F39" s="25">
        <v>0.2435</v>
      </c>
      <c r="G39" s="25">
        <v>0.3277</v>
      </c>
      <c r="H39" s="25">
        <v>0.0003</v>
      </c>
      <c r="I39" s="25">
        <v>0.1358</v>
      </c>
      <c r="J39" s="25">
        <v>0.1036</v>
      </c>
      <c r="K39" s="25">
        <v>0.3155</v>
      </c>
      <c r="L39" s="25">
        <v>0.0064</v>
      </c>
      <c r="M39" s="25">
        <v>2.4562</v>
      </c>
      <c r="N39" s="25">
        <v>0.1114</v>
      </c>
      <c r="O39" s="25">
        <v>0.7436</v>
      </c>
      <c r="P39" s="26">
        <v>35.3048</v>
      </c>
      <c r="Q39" s="27">
        <f>1000*P39/4.1868</f>
        <v>8432.406611254419</v>
      </c>
      <c r="R39" s="26">
        <v>39.0713</v>
      </c>
      <c r="S39" s="27">
        <f>1000*R39/4.1868</f>
        <v>9332.019680901883</v>
      </c>
      <c r="T39" s="26">
        <v>49.7263</v>
      </c>
      <c r="U39" s="30">
        <v>-9.9</v>
      </c>
      <c r="V39" s="30">
        <v>-3.3</v>
      </c>
      <c r="W39" s="29" t="s">
        <v>55</v>
      </c>
      <c r="X39" s="28"/>
      <c r="Y39" s="28"/>
      <c r="Z39" s="27"/>
      <c r="AA39" s="21"/>
      <c r="AB39" s="22">
        <f t="shared" si="0"/>
        <v>99.9999</v>
      </c>
      <c r="AC39" s="6" t="str">
        <f>IF(AB39=100,"ОК"," ")</f>
        <v> </v>
      </c>
    </row>
    <row r="40" spans="2:29" s="5" customFormat="1" ht="12.75">
      <c r="B40" s="7">
        <v>27</v>
      </c>
      <c r="C40" s="25">
        <v>91.2873</v>
      </c>
      <c r="D40" s="25">
        <v>3.7095</v>
      </c>
      <c r="E40" s="25">
        <v>1.2658</v>
      </c>
      <c r="F40" s="25">
        <v>0.2542</v>
      </c>
      <c r="G40" s="25">
        <v>0.3333</v>
      </c>
      <c r="H40" s="25">
        <v>0.0013</v>
      </c>
      <c r="I40" s="25">
        <v>0.1364</v>
      </c>
      <c r="J40" s="25">
        <v>0.1057</v>
      </c>
      <c r="K40" s="25">
        <v>0.3203</v>
      </c>
      <c r="L40" s="25">
        <v>0.0087</v>
      </c>
      <c r="M40" s="25">
        <v>2.4672</v>
      </c>
      <c r="N40" s="25">
        <v>0.1104</v>
      </c>
      <c r="O40" s="25">
        <v>0.7439</v>
      </c>
      <c r="P40" s="26">
        <v>35.3127</v>
      </c>
      <c r="Q40" s="27">
        <f>1000*P40/4.1868</f>
        <v>8434.293493837775</v>
      </c>
      <c r="R40" s="26">
        <v>39.0797</v>
      </c>
      <c r="S40" s="27">
        <f>1000*R40/4.1868</f>
        <v>9334.025986433555</v>
      </c>
      <c r="T40" s="26">
        <v>49.7258</v>
      </c>
      <c r="U40" s="30">
        <v>-10.2</v>
      </c>
      <c r="V40" s="30">
        <v>-2.9</v>
      </c>
      <c r="W40" s="29"/>
      <c r="X40" s="31"/>
      <c r="Y40" s="31"/>
      <c r="Z40" s="34"/>
      <c r="AA40" s="21"/>
      <c r="AB40" s="22">
        <f t="shared" si="0"/>
        <v>100.0001</v>
      </c>
      <c r="AC40" s="6" t="str">
        <f>IF(AB40=100,"ОК"," ")</f>
        <v> </v>
      </c>
    </row>
    <row r="41" spans="2:29" s="5" customFormat="1" ht="12.75">
      <c r="B41" s="7">
        <v>28</v>
      </c>
      <c r="C41" s="25">
        <v>91.2488</v>
      </c>
      <c r="D41" s="25">
        <v>3.715</v>
      </c>
      <c r="E41" s="25">
        <v>1.2546</v>
      </c>
      <c r="F41" s="25">
        <v>0.2675</v>
      </c>
      <c r="G41" s="25">
        <v>0.3404</v>
      </c>
      <c r="H41" s="25">
        <v>0.0017</v>
      </c>
      <c r="I41" s="25">
        <v>0.1392</v>
      </c>
      <c r="J41" s="25">
        <v>0.1053</v>
      </c>
      <c r="K41" s="25">
        <v>0.3334</v>
      </c>
      <c r="L41" s="25">
        <v>0.0091</v>
      </c>
      <c r="M41" s="25">
        <v>2.4735</v>
      </c>
      <c r="N41" s="25">
        <v>0.1114</v>
      </c>
      <c r="O41" s="25">
        <v>0.7447</v>
      </c>
      <c r="P41" s="26">
        <v>35.3415</v>
      </c>
      <c r="Q41" s="27">
        <f>1000*P41/4.1868</f>
        <v>8441.172255660647</v>
      </c>
      <c r="R41" s="26">
        <v>39.1104</v>
      </c>
      <c r="S41" s="27">
        <f>1000*R41/4.1868</f>
        <v>9341.358555460018</v>
      </c>
      <c r="T41" s="26">
        <v>49.7395</v>
      </c>
      <c r="U41" s="30">
        <v>-10.8</v>
      </c>
      <c r="V41" s="30">
        <v>-3.5</v>
      </c>
      <c r="W41" s="29"/>
      <c r="X41" s="31"/>
      <c r="Y41" s="31"/>
      <c r="Z41" s="27"/>
      <c r="AA41" s="21"/>
      <c r="AB41" s="22">
        <f t="shared" si="0"/>
        <v>99.99990000000001</v>
      </c>
      <c r="AC41" s="6"/>
    </row>
    <row r="42" spans="2:29" s="5" customFormat="1" ht="12.75">
      <c r="B42" s="7">
        <v>29</v>
      </c>
      <c r="C42" s="25">
        <v>91.309</v>
      </c>
      <c r="D42" s="25">
        <v>3.6635</v>
      </c>
      <c r="E42" s="25">
        <v>1.2333</v>
      </c>
      <c r="F42" s="25">
        <v>0.2666</v>
      </c>
      <c r="G42" s="25">
        <v>0.3333</v>
      </c>
      <c r="H42" s="25">
        <v>0.0008</v>
      </c>
      <c r="I42" s="25">
        <v>0.1372</v>
      </c>
      <c r="J42" s="25">
        <v>0.1059</v>
      </c>
      <c r="K42" s="25">
        <v>0.359</v>
      </c>
      <c r="L42" s="25">
        <v>0.0096</v>
      </c>
      <c r="M42" s="25">
        <v>2.4721</v>
      </c>
      <c r="N42" s="25">
        <v>0.1097</v>
      </c>
      <c r="O42" s="25">
        <v>0.7447</v>
      </c>
      <c r="P42" s="26">
        <v>35.3421</v>
      </c>
      <c r="Q42" s="27">
        <f>1000*P42/4.1868</f>
        <v>8441.315563198625</v>
      </c>
      <c r="R42" s="26">
        <v>39.1112</v>
      </c>
      <c r="S42" s="27">
        <f>1000*R42/4.1868</f>
        <v>9341.549632177319</v>
      </c>
      <c r="T42" s="26">
        <v>49.7412</v>
      </c>
      <c r="U42" s="30">
        <v>-10.3</v>
      </c>
      <c r="V42" s="30">
        <v>-3.8</v>
      </c>
      <c r="W42" s="36"/>
      <c r="X42" s="31">
        <v>0.003</v>
      </c>
      <c r="Y42" s="31">
        <v>0.0003</v>
      </c>
      <c r="Z42" s="27"/>
      <c r="AA42" s="21"/>
      <c r="AB42" s="22">
        <f t="shared" si="0"/>
        <v>99.99999999999999</v>
      </c>
      <c r="AC42" s="6"/>
    </row>
    <row r="43" spans="2:29" s="5" customFormat="1" ht="12.75">
      <c r="B43" s="69">
        <v>30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7"/>
      <c r="R43" s="26"/>
      <c r="S43" s="27"/>
      <c r="T43" s="26"/>
      <c r="U43" s="30"/>
      <c r="V43" s="30"/>
      <c r="W43" s="29"/>
      <c r="X43" s="31"/>
      <c r="Y43" s="31"/>
      <c r="Z43" s="34"/>
      <c r="AA43" s="21"/>
      <c r="AB43" s="22">
        <f t="shared" si="0"/>
        <v>0</v>
      </c>
      <c r="AC43" s="6" t="str">
        <f>IF(AB43=100,"ОК"," ")</f>
        <v> </v>
      </c>
    </row>
    <row r="44" spans="2:29" s="5" customFormat="1" ht="12" customHeight="1">
      <c r="B44" s="69">
        <v>31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7"/>
      <c r="R44" s="26"/>
      <c r="S44" s="27"/>
      <c r="T44" s="26"/>
      <c r="U44" s="30"/>
      <c r="V44" s="30"/>
      <c r="W44" s="31"/>
      <c r="X44" s="31"/>
      <c r="Y44" s="31"/>
      <c r="Z44" s="34"/>
      <c r="AA44" s="21"/>
      <c r="AB44" s="22">
        <f t="shared" si="0"/>
        <v>0</v>
      </c>
      <c r="AC44" s="6" t="str">
        <f>IF(AB44=100,"ОК"," ")</f>
        <v> </v>
      </c>
    </row>
    <row r="45" spans="2:30" ht="12.75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32"/>
      <c r="Z45" s="38">
        <f>SUM(Z13:Z44)</f>
        <v>84</v>
      </c>
      <c r="AA45" s="1"/>
      <c r="AB45" s="23"/>
      <c r="AC45" s="3"/>
      <c r="AD45"/>
    </row>
    <row r="46" spans="2:28" ht="12.75">
      <c r="B46" s="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  <c r="Y46" s="18"/>
      <c r="Z46" s="1"/>
      <c r="AA46" s="1"/>
      <c r="AB46" s="1"/>
    </row>
    <row r="47" spans="2:28" ht="12.75">
      <c r="B47" s="1"/>
      <c r="C47" s="17" t="s">
        <v>47</v>
      </c>
      <c r="D47" s="17"/>
      <c r="E47" s="17"/>
      <c r="F47" s="17"/>
      <c r="G47" s="17"/>
      <c r="H47" s="17"/>
      <c r="I47" s="17"/>
      <c r="J47" s="17"/>
      <c r="K47" s="17"/>
      <c r="L47" s="17" t="s">
        <v>48</v>
      </c>
      <c r="M47" s="17"/>
      <c r="N47" s="17"/>
      <c r="O47" s="17"/>
      <c r="P47" s="17"/>
      <c r="Q47" s="17"/>
      <c r="R47" s="17" t="s">
        <v>54</v>
      </c>
      <c r="S47" s="17"/>
      <c r="T47" s="37"/>
      <c r="U47" s="1"/>
      <c r="V47" s="1"/>
      <c r="W47" s="1"/>
      <c r="X47" s="1"/>
      <c r="Y47" s="1"/>
      <c r="Z47" s="1"/>
      <c r="AA47" s="1"/>
      <c r="AB47" s="1"/>
    </row>
    <row r="48" spans="2:28" ht="12.75">
      <c r="B48" s="1"/>
      <c r="C48" s="1" t="s">
        <v>35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 t="s">
        <v>1</v>
      </c>
      <c r="P48" s="1"/>
      <c r="Q48" s="1"/>
      <c r="R48" s="2" t="s">
        <v>2</v>
      </c>
      <c r="S48" s="1"/>
      <c r="T48" s="1"/>
      <c r="U48" s="2"/>
      <c r="V48" s="2"/>
      <c r="W48" s="1"/>
      <c r="X48" s="1"/>
      <c r="Y48" s="1"/>
      <c r="Z48" s="1"/>
      <c r="AA48" s="1"/>
      <c r="AB48" s="1"/>
    </row>
    <row r="49" spans="2:28" ht="12.75">
      <c r="B49" s="1"/>
      <c r="C49" s="17" t="s">
        <v>46</v>
      </c>
      <c r="D49" s="17"/>
      <c r="E49" s="17"/>
      <c r="F49" s="17"/>
      <c r="G49" s="17"/>
      <c r="H49" s="17"/>
      <c r="I49" s="17"/>
      <c r="J49" s="17"/>
      <c r="K49" s="17"/>
      <c r="L49" s="17" t="s">
        <v>49</v>
      </c>
      <c r="M49" s="17"/>
      <c r="N49" s="17"/>
      <c r="O49" s="33"/>
      <c r="P49" s="17"/>
      <c r="Q49" s="17"/>
      <c r="R49" s="17" t="s">
        <v>54</v>
      </c>
      <c r="S49" s="17"/>
      <c r="T49" s="37"/>
      <c r="U49" s="2"/>
      <c r="V49" s="2"/>
      <c r="W49" s="1"/>
      <c r="X49" s="1"/>
      <c r="Y49" s="1"/>
      <c r="Z49" s="1"/>
      <c r="AA49" s="1"/>
      <c r="AB49" s="1"/>
    </row>
    <row r="50" spans="2:28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 t="s">
        <v>1</v>
      </c>
      <c r="P50" s="1"/>
      <c r="Q50" s="1"/>
      <c r="R50" s="2" t="s">
        <v>2</v>
      </c>
      <c r="S50" s="1"/>
      <c r="T50" s="1"/>
      <c r="U50" s="2"/>
      <c r="V50" s="2"/>
      <c r="W50" s="1"/>
      <c r="X50" s="1"/>
      <c r="Y50" s="1"/>
      <c r="Z50" s="1"/>
      <c r="AA50" s="1"/>
      <c r="AB50" s="1"/>
    </row>
    <row r="51" spans="2:28" ht="18" customHeight="1">
      <c r="B51" s="1"/>
      <c r="C51" s="17" t="s">
        <v>50</v>
      </c>
      <c r="D51" s="17"/>
      <c r="E51" s="17"/>
      <c r="F51" s="17"/>
      <c r="G51" s="17"/>
      <c r="H51" s="17"/>
      <c r="I51" s="17"/>
      <c r="J51" s="17"/>
      <c r="K51" s="17"/>
      <c r="L51" s="17" t="s">
        <v>51</v>
      </c>
      <c r="M51" s="17"/>
      <c r="N51" s="17"/>
      <c r="O51" s="17"/>
      <c r="P51" s="17"/>
      <c r="Q51" s="17"/>
      <c r="R51" s="17" t="s">
        <v>54</v>
      </c>
      <c r="S51" s="17"/>
      <c r="T51" s="37"/>
      <c r="U51" s="1"/>
      <c r="V51" s="1"/>
      <c r="W51" s="1"/>
      <c r="X51" s="1"/>
      <c r="Y51" s="1"/>
      <c r="Z51" s="1"/>
      <c r="AA51" s="1"/>
      <c r="AB51" s="1"/>
    </row>
    <row r="52" spans="2:28" ht="12.75">
      <c r="B52" s="1"/>
      <c r="C52" s="1" t="s">
        <v>36</v>
      </c>
      <c r="D52" s="1"/>
      <c r="E52" s="1"/>
      <c r="F52" s="1"/>
      <c r="G52" s="1"/>
      <c r="H52" s="1"/>
      <c r="I52" s="1"/>
      <c r="J52" s="1"/>
      <c r="K52" s="1"/>
      <c r="L52" s="2" t="s">
        <v>0</v>
      </c>
      <c r="M52" s="1"/>
      <c r="N52" s="1"/>
      <c r="O52" s="2" t="s">
        <v>1</v>
      </c>
      <c r="P52" s="1"/>
      <c r="Q52" s="1"/>
      <c r="R52" s="2" t="s">
        <v>2</v>
      </c>
      <c r="S52" s="1"/>
      <c r="T52" s="1"/>
      <c r="U52" s="2"/>
      <c r="V52" s="2"/>
      <c r="W52" s="1"/>
      <c r="X52" s="1"/>
      <c r="Y52" s="1"/>
      <c r="Z52" s="1"/>
      <c r="AA52" s="1"/>
      <c r="AB52" s="1"/>
    </row>
    <row r="54" spans="3:26" ht="12.7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</sheetData>
  <sheetProtection/>
  <mergeCells count="32">
    <mergeCell ref="C6:AB6"/>
    <mergeCell ref="X9:X12"/>
    <mergeCell ref="Z9:Z12"/>
    <mergeCell ref="I10:I12"/>
    <mergeCell ref="K10:K12"/>
    <mergeCell ref="J10:J12"/>
    <mergeCell ref="Y9:Y12"/>
    <mergeCell ref="S10:S12"/>
    <mergeCell ref="O9:T9"/>
    <mergeCell ref="W9:W12"/>
    <mergeCell ref="W2:Z2"/>
    <mergeCell ref="B7:Z7"/>
    <mergeCell ref="B8:Z8"/>
    <mergeCell ref="D10:D12"/>
    <mergeCell ref="C10:C12"/>
    <mergeCell ref="L10:L12"/>
    <mergeCell ref="B45:X45"/>
    <mergeCell ref="U9:U12"/>
    <mergeCell ref="V9:V12"/>
    <mergeCell ref="B9:B12"/>
    <mergeCell ref="P10:P12"/>
    <mergeCell ref="E10:E12"/>
    <mergeCell ref="T10:T12"/>
    <mergeCell ref="O10:O12"/>
    <mergeCell ref="N10:N12"/>
    <mergeCell ref="C9:N9"/>
    <mergeCell ref="Q10:Q12"/>
    <mergeCell ref="H10:H12"/>
    <mergeCell ref="F10:F12"/>
    <mergeCell ref="G10:G12"/>
    <mergeCell ref="M10:M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2016-08-01T12:48:46Z</cp:lastPrinted>
  <dcterms:created xsi:type="dcterms:W3CDTF">2010-01-29T08:37:16Z</dcterms:created>
  <dcterms:modified xsi:type="dcterms:W3CDTF">2016-08-01T12:48:50Z</dcterms:modified>
  <cp:category/>
  <cp:version/>
  <cp:contentType/>
  <cp:contentStatus/>
</cp:coreProperties>
</file>