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Лист1" sheetId="1" r:id="rId1"/>
    <sheet name="Додаток Херсон" sheetId="2" r:id="rId2"/>
    <sheet name="Лист2" sheetId="3" r:id="rId3"/>
    <sheet name="Лист3" sheetId="4" r:id="rId4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1">'Додаток Херсон'!$B$1:$AH$51</definedName>
    <definedName name="_xlnm.Print_Area" localSheetId="0">'Лист1'!$A$3:$Y$57</definedName>
  </definedNames>
  <calcPr calcMode="manual" fullCalcOnLoad="1"/>
</workbook>
</file>

<file path=xl/sharedStrings.xml><?xml version="1.0" encoding="utf-8"?>
<sst xmlns="http://schemas.openxmlformats.org/spreadsheetml/2006/main" count="110" uniqueCount="85">
  <si>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</si>
  <si>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</si>
  <si>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</si>
  <si>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</si>
  <si>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</si>
  <si>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</si>
  <si>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</si>
  <si>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</si>
  <si>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</si>
  <si>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</si>
  <si>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</si>
  <si>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</si>
  <si>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</si>
  <si>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</si>
  <si>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</si>
  <si>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</si>
  <si>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</si>
  <si>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</si>
  <si>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</si>
  <si>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</si>
  <si>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</si>
  <si>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</si>
  <si>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</si>
  <si>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</si>
  <si>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</si>
  <si>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</si>
  <si>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</si>
  <si>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</si>
  <si>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</si>
  <si>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</si>
  <si>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</si>
  <si>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</si>
  <si>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</si>
  <si>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</si>
  <si>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</si>
  <si>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</si>
  <si>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</si>
  <si>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</si>
  <si>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</si>
  <si>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</si>
  <si>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</si>
  <si>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</si>
  <si>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</si>
  <si>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</si>
  <si>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відсутні</t>
  </si>
  <si>
    <t xml:space="preserve">Начальник Херсонського  ЛВУМГ  </t>
  </si>
  <si>
    <t>Охримчук А.О.</t>
  </si>
  <si>
    <t>Омік М.І.</t>
  </si>
  <si>
    <t xml:space="preserve">В.о. головного інженера Херсонського  ЛВУМГ  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</si>
  <si>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</si>
  <si>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</si>
  <si>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</si>
  <si>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</si>
  <si>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</si>
  <si>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</si>
  <si>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</si>
  <si>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</si>
  <si>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</si>
  <si>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</si>
  <si>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</si>
  <si>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</si>
  <si>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</si>
  <si>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</si>
  <si>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</si>
  <si>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</si>
  <si>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</si>
  <si>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</si>
  <si>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</si>
  <si>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</si>
  <si>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</si>
  <si>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</si>
  <si>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</si>
  <si>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</si>
  <si>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</si>
  <si>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</si>
  <si>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</si>
  <si>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</si>
  <si>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</si>
  <si>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</si>
  <si>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</si>
  <si>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</si>
  <si>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</si>
  <si>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</si>
  <si>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.06.2016 </t>
    </r>
    <r>
      <rPr>
        <u val="single"/>
        <sz val="11"/>
        <rFont val="Arial"/>
        <family val="2"/>
      </rPr>
      <t xml:space="preserve"> ( точка відбору ГРС -1 Херсон)</t>
    </r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</si>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</sst>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3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33" borderId="11" xfId="0" applyNumberFormat="1" applyFont="1" applyFill="1" applyBorder="1" applyAlignment="1" applyProtection="1">
      <alignment horizontal="right"/>
      <protection locked="0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73" fillId="0" borderId="11" xfId="0" applyFont="1" applyBorder="1" applyAlignment="1">
      <alignment vertical="center" wrapText="1"/>
    </xf>
    <xf numFmtId="170" fontId="11" fillId="33" borderId="11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9" fontId="10" fillId="34" borderId="11" xfId="0" applyNumberFormat="1" applyFont="1" applyFill="1" applyBorder="1" applyAlignment="1">
      <alignment horizontal="center" wrapText="1"/>
    </xf>
    <xf numFmtId="171" fontId="10" fillId="34" borderId="11" xfId="0" applyNumberFormat="1" applyFont="1" applyFill="1" applyBorder="1" applyAlignment="1">
      <alignment horizontal="center" wrapText="1"/>
    </xf>
    <xf numFmtId="171" fontId="10" fillId="34" borderId="11" xfId="0" applyNumberFormat="1" applyFont="1" applyFill="1" applyBorder="1" applyAlignment="1">
      <alignment horizontal="center" vertical="top" wrapText="1"/>
    </xf>
    <xf numFmtId="171" fontId="74" fillId="34" borderId="11" xfId="0" applyNumberFormat="1" applyFont="1" applyFill="1" applyBorder="1" applyAlignment="1">
      <alignment horizontal="center" wrapText="1"/>
    </xf>
    <xf numFmtId="171" fontId="74" fillId="34" borderId="11" xfId="0" applyNumberFormat="1" applyFont="1" applyFill="1" applyBorder="1" applyAlignment="1">
      <alignment horizontal="center" vertical="top" wrapText="1"/>
    </xf>
    <xf numFmtId="0" fontId="21" fillId="35" borderId="0" xfId="0" applyFont="1" applyFill="1" applyAlignment="1">
      <alignment/>
    </xf>
    <xf numFmtId="1" fontId="10" fillId="34" borderId="11" xfId="0" applyNumberFormat="1" applyFont="1" applyFill="1" applyBorder="1" applyAlignment="1">
      <alignment horizontal="center" wrapText="1"/>
    </xf>
    <xf numFmtId="171" fontId="21" fillId="34" borderId="11" xfId="0" applyNumberFormat="1" applyFont="1" applyFill="1" applyBorder="1" applyAlignment="1">
      <alignment horizontal="center" wrapText="1"/>
    </xf>
    <xf numFmtId="171" fontId="21" fillId="34" borderId="11" xfId="0" applyNumberFormat="1" applyFont="1" applyFill="1" applyBorder="1" applyAlignment="1">
      <alignment horizontal="center" vertical="top" wrapText="1"/>
    </xf>
    <xf numFmtId="171" fontId="75" fillId="34" borderId="11" xfId="0" applyNumberFormat="1" applyFont="1" applyFill="1" applyBorder="1" applyAlignment="1">
      <alignment horizontal="center" vertical="top" wrapText="1"/>
    </xf>
    <xf numFmtId="170" fontId="10" fillId="34" borderId="11" xfId="0" applyNumberFormat="1" applyFont="1" applyFill="1" applyBorder="1" applyAlignment="1">
      <alignment horizontal="center" vertical="top" wrapText="1"/>
    </xf>
    <xf numFmtId="1" fontId="19" fillId="34" borderId="11" xfId="0" applyNumberFormat="1" applyFont="1" applyFill="1" applyBorder="1" applyAlignment="1">
      <alignment horizontal="center" vertical="top" wrapText="1"/>
    </xf>
    <xf numFmtId="1" fontId="10" fillId="34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0" fillId="34" borderId="18" xfId="0" applyFill="1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vertical="center" textRotation="90" wrapText="1"/>
    </xf>
    <xf numFmtId="0" fontId="73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="120" zoomScaleNormal="120" zoomScalePageLayoutView="0" workbookViewId="0" topLeftCell="A1">
      <selection activeCell="AA50" sqref="AA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4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</row>
    <row r="7" spans="2:27" ht="18" customHeight="1">
      <c r="B7" s="85" t="s">
        <v>39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4"/>
      <c r="AA7" s="4"/>
    </row>
    <row r="8" spans="2:27" ht="18" customHeight="1">
      <c r="B8" s="85" t="s">
        <v>40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4"/>
      <c r="AA8" s="4"/>
    </row>
    <row r="9" spans="2:27" ht="18" customHeight="1">
      <c r="B9" s="85" t="s">
        <v>41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4"/>
      <c r="AA9" s="4"/>
    </row>
    <row r="10" spans="2:27" ht="18" customHeight="1">
      <c r="B10" s="88" t="s">
        <v>83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4"/>
      <c r="AA10" s="4"/>
    </row>
    <row r="11" spans="2:27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4"/>
      <c r="AA11" s="4"/>
    </row>
    <row r="12" spans="2:29" ht="30" customHeight="1">
      <c r="B12" s="69" t="s">
        <v>26</v>
      </c>
      <c r="C12" s="74" t="s">
        <v>17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6</v>
      </c>
      <c r="P12" s="75"/>
      <c r="Q12" s="75"/>
      <c r="R12" s="75"/>
      <c r="S12" s="75"/>
      <c r="T12" s="75"/>
      <c r="U12" s="82" t="s">
        <v>22</v>
      </c>
      <c r="V12" s="69" t="s">
        <v>23</v>
      </c>
      <c r="W12" s="69" t="s">
        <v>36</v>
      </c>
      <c r="X12" s="69" t="s">
        <v>25</v>
      </c>
      <c r="Y12" s="69" t="s">
        <v>24</v>
      </c>
      <c r="Z12" s="4"/>
      <c r="AB12" s="7"/>
      <c r="AC12"/>
    </row>
    <row r="13" spans="2:29" ht="48.75" customHeight="1">
      <c r="B13" s="70"/>
      <c r="C13" s="79" t="s">
        <v>2</v>
      </c>
      <c r="D13" s="77" t="s">
        <v>3</v>
      </c>
      <c r="E13" s="77" t="s">
        <v>4</v>
      </c>
      <c r="F13" s="77" t="s">
        <v>5</v>
      </c>
      <c r="G13" s="77" t="s">
        <v>8</v>
      </c>
      <c r="H13" s="77" t="s">
        <v>9</v>
      </c>
      <c r="I13" s="77" t="s">
        <v>10</v>
      </c>
      <c r="J13" s="77" t="s">
        <v>11</v>
      </c>
      <c r="K13" s="77" t="s">
        <v>12</v>
      </c>
      <c r="L13" s="77" t="s">
        <v>13</v>
      </c>
      <c r="M13" s="69" t="s">
        <v>14</v>
      </c>
      <c r="N13" s="69" t="s">
        <v>15</v>
      </c>
      <c r="O13" s="69" t="s">
        <v>7</v>
      </c>
      <c r="P13" s="69" t="s">
        <v>19</v>
      </c>
      <c r="Q13" s="69" t="s">
        <v>33</v>
      </c>
      <c r="R13" s="69" t="s">
        <v>20</v>
      </c>
      <c r="S13" s="69" t="s">
        <v>34</v>
      </c>
      <c r="T13" s="69" t="s">
        <v>21</v>
      </c>
      <c r="U13" s="83"/>
      <c r="V13" s="70"/>
      <c r="W13" s="70"/>
      <c r="X13" s="70"/>
      <c r="Y13" s="70"/>
      <c r="Z13" s="4"/>
      <c r="AB13" s="7"/>
      <c r="AC13"/>
    </row>
    <row r="14" spans="2:29" ht="15.75" customHeight="1">
      <c r="B14" s="70"/>
      <c r="C14" s="79"/>
      <c r="D14" s="77"/>
      <c r="E14" s="77"/>
      <c r="F14" s="77"/>
      <c r="G14" s="77"/>
      <c r="H14" s="77"/>
      <c r="I14" s="77"/>
      <c r="J14" s="77"/>
      <c r="K14" s="77"/>
      <c r="L14" s="77"/>
      <c r="M14" s="70"/>
      <c r="N14" s="70"/>
      <c r="O14" s="70"/>
      <c r="P14" s="70"/>
      <c r="Q14" s="70"/>
      <c r="R14" s="70"/>
      <c r="S14" s="70"/>
      <c r="T14" s="70"/>
      <c r="U14" s="83"/>
      <c r="V14" s="70"/>
      <c r="W14" s="70"/>
      <c r="X14" s="70"/>
      <c r="Y14" s="70"/>
      <c r="Z14" s="4"/>
      <c r="AB14" s="7"/>
      <c r="AC14"/>
    </row>
    <row r="15" spans="2:29" ht="30" customHeight="1">
      <c r="B15" s="87"/>
      <c r="C15" s="79"/>
      <c r="D15" s="77"/>
      <c r="E15" s="77"/>
      <c r="F15" s="77"/>
      <c r="G15" s="77"/>
      <c r="H15" s="77"/>
      <c r="I15" s="77"/>
      <c r="J15" s="77"/>
      <c r="K15" s="77"/>
      <c r="L15" s="77"/>
      <c r="M15" s="71"/>
      <c r="N15" s="71"/>
      <c r="O15" s="71"/>
      <c r="P15" s="71"/>
      <c r="Q15" s="71"/>
      <c r="R15" s="71"/>
      <c r="S15" s="71"/>
      <c r="T15" s="71"/>
      <c r="U15" s="84"/>
      <c r="V15" s="71"/>
      <c r="W15" s="71"/>
      <c r="X15" s="71"/>
      <c r="Y15" s="71"/>
      <c r="Z15" s="4"/>
      <c r="AB15" s="7"/>
      <c r="AC15"/>
    </row>
    <row r="16" spans="2:29" ht="12.75">
      <c r="B16" s="16">
        <v>1</v>
      </c>
      <c r="C16" s="68">
        <v>94.2213</v>
      </c>
      <c r="D16" s="68">
        <v>3.2968</v>
      </c>
      <c r="E16" s="68">
        <v>1.0961</v>
      </c>
      <c r="F16" s="68">
        <v>0.1725</v>
      </c>
      <c r="G16" s="68">
        <v>0.1931</v>
      </c>
      <c r="H16" s="68">
        <v>0.001</v>
      </c>
      <c r="I16" s="68">
        <v>0.0343</v>
      </c>
      <c r="J16" s="68">
        <v>0.0317</v>
      </c>
      <c r="K16" s="68">
        <v>0.025</v>
      </c>
      <c r="L16" s="68">
        <v>0.0085</v>
      </c>
      <c r="M16" s="68">
        <v>0.646</v>
      </c>
      <c r="N16" s="68">
        <v>0.2738</v>
      </c>
      <c r="O16" s="68">
        <v>0.7156</v>
      </c>
      <c r="P16" s="68">
        <v>34.9384</v>
      </c>
      <c r="Q16" s="68">
        <v>8344</v>
      </c>
      <c r="R16" s="68">
        <v>38.7174</v>
      </c>
      <c r="S16" s="68">
        <v>9247</v>
      </c>
      <c r="T16" s="68">
        <v>50.2293</v>
      </c>
      <c r="U16" s="55">
        <v>-11.9</v>
      </c>
      <c r="V16" s="55">
        <v>-6.7</v>
      </c>
      <c r="W16" s="56"/>
      <c r="X16" s="56"/>
      <c r="Y16" s="57"/>
      <c r="AA16" s="5"/>
      <c r="AB16" s="6"/>
      <c r="AC16"/>
    </row>
    <row r="17" spans="2:29" ht="12.75">
      <c r="B17" s="16">
        <v>2</v>
      </c>
      <c r="C17" s="21">
        <v>94.2994</v>
      </c>
      <c r="D17" s="17">
        <v>3.2035</v>
      </c>
      <c r="E17" s="17">
        <v>1.0785</v>
      </c>
      <c r="F17" s="17">
        <v>0.1633</v>
      </c>
      <c r="G17" s="17">
        <v>0.1845</v>
      </c>
      <c r="H17" s="17">
        <v>0.0009</v>
      </c>
      <c r="I17" s="17">
        <v>0.0361</v>
      </c>
      <c r="J17" s="17">
        <v>0.033</v>
      </c>
      <c r="K17" s="17">
        <v>0.0197</v>
      </c>
      <c r="L17" s="17">
        <v>0.0093</v>
      </c>
      <c r="M17" s="17">
        <v>0.703</v>
      </c>
      <c r="N17" s="17">
        <v>0.2688</v>
      </c>
      <c r="O17" s="17">
        <v>0.7147</v>
      </c>
      <c r="P17" s="17">
        <v>34.8696</v>
      </c>
      <c r="Q17" s="20">
        <v>8328</v>
      </c>
      <c r="R17" s="17">
        <v>38.6429</v>
      </c>
      <c r="S17" s="20">
        <v>9229</v>
      </c>
      <c r="T17" s="17">
        <v>50.165</v>
      </c>
      <c r="U17" s="55">
        <v>-14</v>
      </c>
      <c r="V17" s="55">
        <v>-7.2</v>
      </c>
      <c r="W17" s="56"/>
      <c r="X17" s="56"/>
      <c r="Y17" s="57"/>
      <c r="AA17" s="5"/>
      <c r="AB17" s="6"/>
      <c r="AC17"/>
    </row>
    <row r="18" spans="2:29" ht="12.75">
      <c r="B18" s="16">
        <v>3</v>
      </c>
      <c r="C18" s="21">
        <v>94.1563</v>
      </c>
      <c r="D18" s="17">
        <v>3.2653</v>
      </c>
      <c r="E18" s="17">
        <v>1.1104</v>
      </c>
      <c r="F18" s="17">
        <v>0.1697</v>
      </c>
      <c r="G18" s="17">
        <v>0.1956</v>
      </c>
      <c r="H18" s="17">
        <v>0.0007</v>
      </c>
      <c r="I18" s="17">
        <v>0.0393</v>
      </c>
      <c r="J18" s="17">
        <v>0.0353</v>
      </c>
      <c r="K18" s="17">
        <v>0.0289</v>
      </c>
      <c r="L18" s="17">
        <v>0.0105</v>
      </c>
      <c r="M18" s="17">
        <v>0.7091</v>
      </c>
      <c r="N18" s="17">
        <v>0.2789</v>
      </c>
      <c r="O18" s="17">
        <v>0.7163</v>
      </c>
      <c r="P18" s="17">
        <v>34.9273</v>
      </c>
      <c r="Q18" s="20">
        <v>8342</v>
      </c>
      <c r="R18" s="17">
        <v>38.7046</v>
      </c>
      <c r="S18" s="20">
        <v>9244</v>
      </c>
      <c r="T18" s="17">
        <v>50.1891</v>
      </c>
      <c r="U18" s="55">
        <v>-13.4</v>
      </c>
      <c r="V18" s="55">
        <v>-6.6</v>
      </c>
      <c r="W18" s="56"/>
      <c r="X18" s="57"/>
      <c r="Y18" s="57"/>
      <c r="AA18" s="5"/>
      <c r="AB18" s="6"/>
      <c r="AC18"/>
    </row>
    <row r="19" spans="2:29" ht="12.75">
      <c r="B19" s="16">
        <v>4</v>
      </c>
      <c r="C19" s="2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17"/>
      <c r="S19" s="20"/>
      <c r="T19" s="17"/>
      <c r="U19" s="55"/>
      <c r="V19" s="55"/>
      <c r="W19" s="56"/>
      <c r="X19" s="56"/>
      <c r="Y19" s="57"/>
      <c r="AA19" s="5"/>
      <c r="AB19" s="6"/>
      <c r="AC19"/>
    </row>
    <row r="20" spans="2:29" ht="12.75">
      <c r="B20" s="16">
        <v>5</v>
      </c>
      <c r="C20" s="2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0"/>
      <c r="R20" s="17"/>
      <c r="S20" s="20"/>
      <c r="T20" s="17"/>
      <c r="U20" s="55"/>
      <c r="V20" s="55"/>
      <c r="W20" s="56"/>
      <c r="X20" s="56"/>
      <c r="Y20" s="57"/>
      <c r="AA20" s="5"/>
      <c r="AB20" s="6"/>
      <c r="AC20"/>
    </row>
    <row r="21" spans="2:29" ht="12.75">
      <c r="B21" s="16">
        <v>6</v>
      </c>
      <c r="C21" s="21">
        <v>94.8112</v>
      </c>
      <c r="D21" s="17">
        <v>2.8322</v>
      </c>
      <c r="E21" s="17">
        <v>0.9287</v>
      </c>
      <c r="F21" s="17">
        <v>0.1494</v>
      </c>
      <c r="G21" s="17">
        <v>0.1639</v>
      </c>
      <c r="H21" s="17">
        <v>0.001</v>
      </c>
      <c r="I21" s="17">
        <v>0.035</v>
      </c>
      <c r="J21" s="17">
        <v>0.0331</v>
      </c>
      <c r="K21" s="17">
        <v>0.0248</v>
      </c>
      <c r="L21" s="17">
        <v>0.0104</v>
      </c>
      <c r="M21" s="17">
        <v>0.784</v>
      </c>
      <c r="N21" s="17">
        <v>0.2263</v>
      </c>
      <c r="O21" s="17">
        <v>0.7102</v>
      </c>
      <c r="P21" s="17">
        <v>34.6598</v>
      </c>
      <c r="Q21" s="20">
        <v>8278</v>
      </c>
      <c r="R21" s="17">
        <v>38.4177</v>
      </c>
      <c r="S21" s="20">
        <v>9175</v>
      </c>
      <c r="T21" s="17">
        <v>50.0307</v>
      </c>
      <c r="U21" s="55">
        <v>-10.3</v>
      </c>
      <c r="V21" s="55">
        <v>-2.8</v>
      </c>
      <c r="W21" s="56"/>
      <c r="X21" s="56"/>
      <c r="Y21" s="57"/>
      <c r="AA21" s="5"/>
      <c r="AB21" s="6"/>
      <c r="AC21"/>
    </row>
    <row r="22" spans="2:29" ht="12.75">
      <c r="B22" s="16">
        <v>7</v>
      </c>
      <c r="C22" s="21">
        <v>94.7894</v>
      </c>
      <c r="D22" s="17">
        <v>2.8624</v>
      </c>
      <c r="E22" s="17">
        <v>0.9329</v>
      </c>
      <c r="F22" s="17">
        <v>0.151</v>
      </c>
      <c r="G22" s="17">
        <v>0.166</v>
      </c>
      <c r="H22" s="17">
        <v>0.0016</v>
      </c>
      <c r="I22" s="17">
        <v>0.0356</v>
      </c>
      <c r="J22" s="17">
        <v>0.0336</v>
      </c>
      <c r="K22" s="17">
        <v>0.0332</v>
      </c>
      <c r="L22" s="17">
        <v>0.0112</v>
      </c>
      <c r="M22" s="17">
        <v>0.7619</v>
      </c>
      <c r="N22" s="17">
        <v>0.2212</v>
      </c>
      <c r="O22" s="17">
        <v>0.7106</v>
      </c>
      <c r="P22" s="17">
        <v>34.6943</v>
      </c>
      <c r="Q22" s="20">
        <v>8286</v>
      </c>
      <c r="R22" s="17">
        <v>38.455</v>
      </c>
      <c r="S22" s="20">
        <v>9184</v>
      </c>
      <c r="T22" s="17">
        <v>50.0646</v>
      </c>
      <c r="U22" s="55">
        <v>-12.5</v>
      </c>
      <c r="V22" s="55">
        <v>-4.3</v>
      </c>
      <c r="W22" s="56"/>
      <c r="X22" s="56">
        <v>0.001</v>
      </c>
      <c r="Y22" s="57" t="s">
        <v>43</v>
      </c>
      <c r="AA22" s="5"/>
      <c r="AB22" s="6"/>
      <c r="AC22"/>
    </row>
    <row r="23" spans="2:29" ht="12.75">
      <c r="B23" s="16">
        <v>8</v>
      </c>
      <c r="C23" s="21">
        <v>94.2851</v>
      </c>
      <c r="D23" s="17">
        <v>3.1853</v>
      </c>
      <c r="E23" s="17">
        <v>1.0387</v>
      </c>
      <c r="F23" s="17">
        <v>0.1695</v>
      </c>
      <c r="G23" s="17">
        <v>0.1833</v>
      </c>
      <c r="H23" s="17">
        <v>0.0017</v>
      </c>
      <c r="I23" s="17">
        <v>0.0385</v>
      </c>
      <c r="J23" s="17">
        <v>0.0375</v>
      </c>
      <c r="K23" s="17">
        <v>0.0399</v>
      </c>
      <c r="L23" s="17">
        <v>0.0108</v>
      </c>
      <c r="M23" s="17">
        <v>0.7584</v>
      </c>
      <c r="N23" s="17">
        <v>0.2515</v>
      </c>
      <c r="O23" s="17">
        <v>0.7151</v>
      </c>
      <c r="P23" s="17">
        <v>34.8687</v>
      </c>
      <c r="Q23" s="20">
        <v>8328</v>
      </c>
      <c r="R23" s="17">
        <v>38.6414</v>
      </c>
      <c r="S23" s="20">
        <v>9229</v>
      </c>
      <c r="T23" s="17">
        <v>50.1502</v>
      </c>
      <c r="U23" s="55">
        <v>-12</v>
      </c>
      <c r="V23" s="55">
        <v>-3.9</v>
      </c>
      <c r="W23" s="56"/>
      <c r="X23" s="56"/>
      <c r="Y23" s="57"/>
      <c r="AA23" s="5"/>
      <c r="AB23" s="6"/>
      <c r="AC23"/>
    </row>
    <row r="24" spans="2:29" ht="15" customHeight="1">
      <c r="B24" s="16">
        <v>9</v>
      </c>
      <c r="C24" s="21">
        <v>93.467</v>
      </c>
      <c r="D24" s="17">
        <v>3.7414</v>
      </c>
      <c r="E24" s="17">
        <v>1.2194</v>
      </c>
      <c r="F24" s="17">
        <v>0.1959</v>
      </c>
      <c r="G24" s="17">
        <v>0.2071</v>
      </c>
      <c r="H24" s="17">
        <v>0.0014</v>
      </c>
      <c r="I24" s="17">
        <v>0.0408</v>
      </c>
      <c r="J24" s="17">
        <v>0.0401</v>
      </c>
      <c r="K24" s="17">
        <v>0.0329</v>
      </c>
      <c r="L24" s="17">
        <v>0.0094</v>
      </c>
      <c r="M24" s="17">
        <v>0.7331</v>
      </c>
      <c r="N24" s="17">
        <v>0.3116</v>
      </c>
      <c r="O24" s="17">
        <v>0.7218</v>
      </c>
      <c r="P24" s="17">
        <v>35.132</v>
      </c>
      <c r="Q24" s="20">
        <v>8391</v>
      </c>
      <c r="R24" s="17">
        <v>38.9231</v>
      </c>
      <c r="S24" s="20">
        <v>9296</v>
      </c>
      <c r="T24" s="17">
        <v>50.2791</v>
      </c>
      <c r="U24" s="55">
        <v>-11.8</v>
      </c>
      <c r="V24" s="55">
        <v>-3.5</v>
      </c>
      <c r="W24" s="57"/>
      <c r="X24" s="56"/>
      <c r="Y24" s="57"/>
      <c r="AA24" s="5"/>
      <c r="AB24" s="6"/>
      <c r="AC24"/>
    </row>
    <row r="25" spans="2:29" ht="12.75">
      <c r="B25" s="16">
        <v>10</v>
      </c>
      <c r="C25" s="21">
        <v>93.9345</v>
      </c>
      <c r="D25" s="17">
        <v>3.459</v>
      </c>
      <c r="E25" s="17">
        <v>1.1141</v>
      </c>
      <c r="F25" s="17">
        <v>0.1805</v>
      </c>
      <c r="G25" s="17">
        <v>0.1928</v>
      </c>
      <c r="H25" s="17">
        <v>0.0021</v>
      </c>
      <c r="I25" s="17">
        <v>0.038</v>
      </c>
      <c r="J25" s="17">
        <v>0.0375</v>
      </c>
      <c r="K25" s="17">
        <v>0.0312</v>
      </c>
      <c r="L25" s="17">
        <v>0.0091</v>
      </c>
      <c r="M25" s="17">
        <v>0.7231</v>
      </c>
      <c r="N25" s="17">
        <v>0.2782</v>
      </c>
      <c r="O25" s="17">
        <v>0.7178</v>
      </c>
      <c r="P25" s="17">
        <v>34.9877</v>
      </c>
      <c r="Q25" s="20">
        <v>8356</v>
      </c>
      <c r="R25" s="17">
        <v>38.7691</v>
      </c>
      <c r="S25" s="20">
        <v>9259</v>
      </c>
      <c r="T25" s="17">
        <v>50.2203</v>
      </c>
      <c r="U25" s="55">
        <v>-12.8</v>
      </c>
      <c r="V25" s="55">
        <v>-3.9</v>
      </c>
      <c r="W25" s="56" t="s">
        <v>44</v>
      </c>
      <c r="X25" s="58"/>
      <c r="Y25" s="59"/>
      <c r="AA25" s="5"/>
      <c r="AB25" s="6"/>
      <c r="AC25"/>
    </row>
    <row r="26" spans="2:29" ht="12.75">
      <c r="B26" s="16">
        <v>11</v>
      </c>
      <c r="C26" s="21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20"/>
      <c r="R26" s="17"/>
      <c r="S26" s="20"/>
      <c r="T26" s="17"/>
      <c r="U26" s="55"/>
      <c r="V26" s="55"/>
      <c r="W26" s="56"/>
      <c r="X26" s="58"/>
      <c r="Y26" s="59"/>
      <c r="AA26" s="5"/>
      <c r="AB26" s="6"/>
      <c r="AC26"/>
    </row>
    <row r="27" spans="2:29" ht="12.75">
      <c r="B27" s="16">
        <v>12</v>
      </c>
      <c r="C27" s="2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/>
      <c r="S27" s="20"/>
      <c r="T27" s="17"/>
      <c r="U27" s="55"/>
      <c r="V27" s="55"/>
      <c r="W27" s="56"/>
      <c r="X27" s="58"/>
      <c r="Y27" s="59"/>
      <c r="AA27" s="5"/>
      <c r="AB27" s="6"/>
      <c r="AC27"/>
    </row>
    <row r="28" spans="2:29" ht="12.75">
      <c r="B28" s="16">
        <v>13</v>
      </c>
      <c r="C28" s="21">
        <v>93.5632</v>
      </c>
      <c r="D28" s="17">
        <v>3.6586</v>
      </c>
      <c r="E28" s="17">
        <v>1.1858</v>
      </c>
      <c r="F28" s="17">
        <v>0.1917</v>
      </c>
      <c r="G28" s="17">
        <v>0.2094</v>
      </c>
      <c r="H28" s="17">
        <v>0.0014</v>
      </c>
      <c r="I28" s="17">
        <v>0.0425</v>
      </c>
      <c r="J28" s="17">
        <v>0.0404</v>
      </c>
      <c r="K28" s="17">
        <v>0.0369</v>
      </c>
      <c r="L28" s="17">
        <v>0.0097</v>
      </c>
      <c r="M28" s="17">
        <v>0.756</v>
      </c>
      <c r="N28" s="17">
        <v>0.3043</v>
      </c>
      <c r="O28" s="17">
        <v>0.7211</v>
      </c>
      <c r="P28" s="17">
        <v>35.0934</v>
      </c>
      <c r="Q28" s="20">
        <v>8382</v>
      </c>
      <c r="R28" s="17">
        <v>38.8815</v>
      </c>
      <c r="S28" s="20">
        <v>9286</v>
      </c>
      <c r="T28" s="17">
        <v>50.2504</v>
      </c>
      <c r="U28" s="55">
        <v>-13</v>
      </c>
      <c r="V28" s="55">
        <v>-4.5</v>
      </c>
      <c r="W28" s="56"/>
      <c r="X28" s="58"/>
      <c r="Y28" s="59"/>
      <c r="AA28" s="5"/>
      <c r="AB28" s="6"/>
      <c r="AC28"/>
    </row>
    <row r="29" spans="2:29" ht="12.75">
      <c r="B29" s="16">
        <v>14</v>
      </c>
      <c r="C29" s="21">
        <v>93.8018</v>
      </c>
      <c r="D29" s="17">
        <v>3.5243</v>
      </c>
      <c r="E29" s="17">
        <v>1.1369</v>
      </c>
      <c r="F29" s="17">
        <v>0.1831</v>
      </c>
      <c r="G29" s="17">
        <v>0.1995</v>
      </c>
      <c r="H29" s="17">
        <v>0.0018</v>
      </c>
      <c r="I29" s="17">
        <v>0.0404</v>
      </c>
      <c r="J29" s="17">
        <v>0.0391</v>
      </c>
      <c r="K29" s="17">
        <v>0.0355</v>
      </c>
      <c r="L29" s="17">
        <v>0.0106</v>
      </c>
      <c r="M29" s="17">
        <v>0.7328</v>
      </c>
      <c r="N29" s="17">
        <v>0.2942</v>
      </c>
      <c r="O29" s="17">
        <v>0.7191</v>
      </c>
      <c r="P29" s="17">
        <v>35.0243</v>
      </c>
      <c r="Q29" s="20">
        <v>8365</v>
      </c>
      <c r="R29" s="17">
        <v>38.8079</v>
      </c>
      <c r="S29" s="20">
        <v>9269</v>
      </c>
      <c r="T29" s="17">
        <v>50.226</v>
      </c>
      <c r="U29" s="55">
        <v>-12.2</v>
      </c>
      <c r="V29" s="55">
        <v>-3.6</v>
      </c>
      <c r="W29" s="56"/>
      <c r="X29" s="58"/>
      <c r="Y29" s="59"/>
      <c r="AA29" s="5"/>
      <c r="AB29" s="6"/>
      <c r="AC29"/>
    </row>
    <row r="30" spans="2:29" ht="12.75">
      <c r="B30" s="16">
        <v>15</v>
      </c>
      <c r="C30" s="21">
        <v>93.5122</v>
      </c>
      <c r="D30" s="17">
        <v>3.7157</v>
      </c>
      <c r="E30" s="17">
        <v>1.1971</v>
      </c>
      <c r="F30" s="17">
        <v>0.1916</v>
      </c>
      <c r="G30" s="17">
        <v>0.2078</v>
      </c>
      <c r="H30" s="17">
        <v>0.0011</v>
      </c>
      <c r="I30" s="17">
        <v>0.0411</v>
      </c>
      <c r="J30" s="17">
        <v>0.0392</v>
      </c>
      <c r="K30" s="17">
        <v>0.035</v>
      </c>
      <c r="L30" s="17">
        <v>0.0094</v>
      </c>
      <c r="M30" s="17">
        <v>0.73</v>
      </c>
      <c r="N30" s="17">
        <v>0.3199</v>
      </c>
      <c r="O30" s="17">
        <v>0.7215</v>
      </c>
      <c r="P30" s="17">
        <v>35.1109</v>
      </c>
      <c r="Q30" s="20">
        <v>8386</v>
      </c>
      <c r="R30" s="17">
        <v>38.9004</v>
      </c>
      <c r="S30" s="20">
        <v>9291</v>
      </c>
      <c r="T30" s="17">
        <v>50.2622</v>
      </c>
      <c r="U30" s="55">
        <v>-12.4</v>
      </c>
      <c r="V30" s="55">
        <v>-3.2</v>
      </c>
      <c r="W30" s="56"/>
      <c r="X30" s="58"/>
      <c r="Y30" s="59"/>
      <c r="AA30" s="5"/>
      <c r="AB30" s="6"/>
      <c r="AC30"/>
    </row>
    <row r="31" spans="2:29" ht="12.75">
      <c r="B31" s="19">
        <v>16</v>
      </c>
      <c r="C31" s="18">
        <v>93.3352</v>
      </c>
      <c r="D31" s="17">
        <v>3.8122</v>
      </c>
      <c r="E31" s="17">
        <v>1.2289</v>
      </c>
      <c r="F31" s="17">
        <v>0.1966</v>
      </c>
      <c r="G31" s="17">
        <v>0.2153</v>
      </c>
      <c r="H31" s="17">
        <v>0.002</v>
      </c>
      <c r="I31" s="17">
        <v>0.0427</v>
      </c>
      <c r="J31" s="17">
        <v>0.0411</v>
      </c>
      <c r="K31" s="17">
        <v>0.0338</v>
      </c>
      <c r="L31" s="17">
        <v>0.0094</v>
      </c>
      <c r="M31" s="17">
        <v>0.7537</v>
      </c>
      <c r="N31" s="17">
        <v>0.329</v>
      </c>
      <c r="O31" s="17">
        <v>0.7229</v>
      </c>
      <c r="P31" s="17">
        <v>35.1546</v>
      </c>
      <c r="Q31" s="20">
        <v>8396</v>
      </c>
      <c r="R31" s="17">
        <v>38.9469</v>
      </c>
      <c r="S31" s="20">
        <v>9302</v>
      </c>
      <c r="T31" s="17">
        <v>50.2715</v>
      </c>
      <c r="U31" s="55">
        <v>-11.5</v>
      </c>
      <c r="V31" s="55">
        <v>-4.4</v>
      </c>
      <c r="W31" s="56"/>
      <c r="X31" s="58"/>
      <c r="Y31" s="59"/>
      <c r="AA31" s="5"/>
      <c r="AB31" s="6"/>
      <c r="AC31"/>
    </row>
    <row r="32" spans="2:29" ht="12.75">
      <c r="B32" s="19">
        <v>17</v>
      </c>
      <c r="C32" s="18">
        <v>93.1251</v>
      </c>
      <c r="D32" s="17">
        <v>3.9249</v>
      </c>
      <c r="E32" s="17">
        <v>1.2614</v>
      </c>
      <c r="F32" s="17">
        <v>0.2029</v>
      </c>
      <c r="G32" s="17">
        <v>0.2223</v>
      </c>
      <c r="H32" s="17">
        <v>0.0015</v>
      </c>
      <c r="I32" s="17">
        <v>0.0459</v>
      </c>
      <c r="J32" s="17">
        <v>0.0442</v>
      </c>
      <c r="K32" s="17">
        <v>0.0353</v>
      </c>
      <c r="L32" s="17">
        <v>0.0079</v>
      </c>
      <c r="M32" s="17">
        <v>0.7855</v>
      </c>
      <c r="N32" s="17">
        <v>0.343</v>
      </c>
      <c r="O32" s="17">
        <v>0.7247</v>
      </c>
      <c r="P32" s="17">
        <v>35.2044</v>
      </c>
      <c r="Q32" s="20">
        <v>8408</v>
      </c>
      <c r="R32" s="17">
        <v>38.9996</v>
      </c>
      <c r="S32" s="20">
        <v>9314</v>
      </c>
      <c r="T32" s="17">
        <v>50.2781</v>
      </c>
      <c r="U32" s="55">
        <v>-10.6</v>
      </c>
      <c r="V32" s="55">
        <v>-3.1</v>
      </c>
      <c r="W32" s="56"/>
      <c r="X32" s="58"/>
      <c r="Y32" s="59"/>
      <c r="AA32" s="5"/>
      <c r="AB32" s="6"/>
      <c r="AC32"/>
    </row>
    <row r="33" spans="2:29" ht="12.75">
      <c r="B33" s="19">
        <v>18</v>
      </c>
      <c r="C33" s="57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61"/>
      <c r="R33" s="56"/>
      <c r="S33" s="61"/>
      <c r="T33" s="56"/>
      <c r="U33" s="55"/>
      <c r="V33" s="55"/>
      <c r="W33" s="56"/>
      <c r="X33" s="58"/>
      <c r="Y33" s="59"/>
      <c r="AA33" s="5"/>
      <c r="AB33" s="6"/>
      <c r="AC33"/>
    </row>
    <row r="34" spans="2:29" ht="15.75">
      <c r="B34" s="19">
        <v>19</v>
      </c>
      <c r="C34" s="57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61"/>
      <c r="R34" s="56"/>
      <c r="S34" s="61"/>
      <c r="T34" s="56"/>
      <c r="U34" s="55"/>
      <c r="V34" s="55"/>
      <c r="W34" s="56"/>
      <c r="X34" s="62"/>
      <c r="Y34" s="63"/>
      <c r="AA34" s="5"/>
      <c r="AB34" s="6"/>
      <c r="AC34"/>
    </row>
    <row r="35" spans="2:29" ht="12.75">
      <c r="B35" s="19">
        <v>20</v>
      </c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1"/>
      <c r="R35" s="56"/>
      <c r="S35" s="61"/>
      <c r="T35" s="56"/>
      <c r="U35" s="55"/>
      <c r="V35" s="55"/>
      <c r="W35" s="56"/>
      <c r="X35" s="56"/>
      <c r="Y35" s="57"/>
      <c r="AA35" s="5"/>
      <c r="AB35" s="6"/>
      <c r="AC35"/>
    </row>
    <row r="36" spans="2:29" ht="12.75">
      <c r="B36" s="19">
        <v>21</v>
      </c>
      <c r="C36" s="57">
        <v>93.5905</v>
      </c>
      <c r="D36" s="56">
        <v>3.5447</v>
      </c>
      <c r="E36" s="56">
        <v>1.1317</v>
      </c>
      <c r="F36" s="56">
        <v>0.1804</v>
      </c>
      <c r="G36" s="56">
        <v>0.2019</v>
      </c>
      <c r="H36" s="56">
        <v>0.001</v>
      </c>
      <c r="I36" s="56">
        <v>0.0384</v>
      </c>
      <c r="J36" s="56">
        <v>0.0359</v>
      </c>
      <c r="K36" s="56">
        <v>0.0325</v>
      </c>
      <c r="L36" s="56">
        <v>0.01</v>
      </c>
      <c r="M36" s="56">
        <v>0.9452</v>
      </c>
      <c r="N36" s="56">
        <v>0.2877</v>
      </c>
      <c r="O36" s="56">
        <v>0.7199</v>
      </c>
      <c r="P36" s="56">
        <v>34.9477</v>
      </c>
      <c r="Q36" s="61">
        <v>8347</v>
      </c>
      <c r="R36" s="56">
        <v>38.7232</v>
      </c>
      <c r="S36" s="61">
        <v>9248</v>
      </c>
      <c r="T36" s="56">
        <v>50.0885</v>
      </c>
      <c r="U36" s="55">
        <v>-11.5</v>
      </c>
      <c r="V36" s="55">
        <v>-4.6</v>
      </c>
      <c r="W36" s="56"/>
      <c r="X36" s="57" t="s">
        <v>84</v>
      </c>
      <c r="Y36" s="57" t="s">
        <v>43</v>
      </c>
      <c r="AA36" s="5"/>
      <c r="AB36" s="6"/>
      <c r="AC36"/>
    </row>
    <row r="37" spans="2:29" ht="12.75">
      <c r="B37" s="19">
        <v>22</v>
      </c>
      <c r="C37" s="57">
        <v>93.1328</v>
      </c>
      <c r="D37" s="56">
        <v>3.6512</v>
      </c>
      <c r="E37" s="56">
        <v>1.1412</v>
      </c>
      <c r="F37" s="56">
        <v>0.1716</v>
      </c>
      <c r="G37" s="56">
        <v>0.1966</v>
      </c>
      <c r="H37" s="56">
        <v>0.0013</v>
      </c>
      <c r="I37" s="56">
        <v>0.0437</v>
      </c>
      <c r="J37" s="56">
        <v>0.032</v>
      </c>
      <c r="K37" s="56">
        <v>0.0319</v>
      </c>
      <c r="L37" s="56">
        <v>0.0092</v>
      </c>
      <c r="M37" s="56">
        <v>1.3036</v>
      </c>
      <c r="N37" s="56">
        <v>0.2848</v>
      </c>
      <c r="O37" s="56">
        <v>0.7221</v>
      </c>
      <c r="P37" s="56">
        <v>34.8518</v>
      </c>
      <c r="Q37" s="61">
        <v>8324</v>
      </c>
      <c r="R37" s="56">
        <v>38.6158</v>
      </c>
      <c r="S37" s="61">
        <v>9223</v>
      </c>
      <c r="T37" s="56">
        <v>49.8716</v>
      </c>
      <c r="U37" s="55">
        <v>-11.1</v>
      </c>
      <c r="V37" s="55">
        <v>-5</v>
      </c>
      <c r="W37" s="56"/>
      <c r="X37" s="56"/>
      <c r="Y37" s="57"/>
      <c r="AA37" s="5"/>
      <c r="AB37" s="6"/>
      <c r="AC37"/>
    </row>
    <row r="38" spans="2:29" ht="12.75">
      <c r="B38" s="19">
        <v>23</v>
      </c>
      <c r="C38" s="57">
        <v>93.1356</v>
      </c>
      <c r="D38" s="56">
        <v>3.4819</v>
      </c>
      <c r="E38" s="56">
        <v>1.0775</v>
      </c>
      <c r="F38" s="56">
        <v>0.1553</v>
      </c>
      <c r="G38" s="56">
        <v>0.1869</v>
      </c>
      <c r="H38" s="56">
        <v>0.0014</v>
      </c>
      <c r="I38" s="56">
        <v>0.042</v>
      </c>
      <c r="J38" s="56">
        <v>0.0309</v>
      </c>
      <c r="K38" s="56">
        <v>0.0303</v>
      </c>
      <c r="L38" s="56">
        <v>0.0103</v>
      </c>
      <c r="M38" s="56">
        <v>1.5814</v>
      </c>
      <c r="N38" s="56">
        <v>0.2663</v>
      </c>
      <c r="O38" s="56">
        <v>0.721</v>
      </c>
      <c r="P38" s="56">
        <v>34.662</v>
      </c>
      <c r="Q38" s="61">
        <v>8278</v>
      </c>
      <c r="R38" s="56">
        <v>38.409</v>
      </c>
      <c r="S38" s="61">
        <v>9173</v>
      </c>
      <c r="T38" s="56">
        <v>49.6437</v>
      </c>
      <c r="U38" s="55">
        <v>-10.3</v>
      </c>
      <c r="V38" s="55">
        <v>-4.7</v>
      </c>
      <c r="W38" s="56"/>
      <c r="X38" s="56"/>
      <c r="Y38" s="57"/>
      <c r="AA38" s="5"/>
      <c r="AB38" s="6"/>
      <c r="AC38"/>
    </row>
    <row r="39" spans="2:29" ht="12.75">
      <c r="B39" s="19">
        <v>24</v>
      </c>
      <c r="C39" s="57">
        <v>92.9145</v>
      </c>
      <c r="D39" s="56">
        <v>3.627</v>
      </c>
      <c r="E39" s="56">
        <v>1.1442</v>
      </c>
      <c r="F39" s="56">
        <v>0.1708</v>
      </c>
      <c r="G39" s="56">
        <v>0.2105</v>
      </c>
      <c r="H39" s="56">
        <v>0.001</v>
      </c>
      <c r="I39" s="56">
        <v>0.0451</v>
      </c>
      <c r="J39" s="56">
        <v>0.0334</v>
      </c>
      <c r="K39" s="56">
        <v>0.032</v>
      </c>
      <c r="L39" s="56">
        <v>0.0094</v>
      </c>
      <c r="M39" s="56">
        <v>1.5821</v>
      </c>
      <c r="N39" s="56">
        <v>0.23</v>
      </c>
      <c r="O39" s="56">
        <v>0.7231</v>
      </c>
      <c r="P39" s="56">
        <v>34.7846</v>
      </c>
      <c r="Q39" s="61">
        <v>8308</v>
      </c>
      <c r="R39" s="56">
        <v>38.5409</v>
      </c>
      <c r="S39" s="61">
        <v>9205</v>
      </c>
      <c r="T39" s="56">
        <v>49.7429</v>
      </c>
      <c r="U39" s="55">
        <v>-10.7</v>
      </c>
      <c r="V39" s="55">
        <v>-4.5</v>
      </c>
      <c r="W39" s="56"/>
      <c r="X39" s="56"/>
      <c r="Y39" s="64"/>
      <c r="AA39" s="5"/>
      <c r="AB39" s="6"/>
      <c r="AC39"/>
    </row>
    <row r="40" spans="2:29" ht="12.75">
      <c r="B40" s="19">
        <v>25</v>
      </c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61"/>
      <c r="R40" s="56"/>
      <c r="S40" s="61"/>
      <c r="T40" s="56"/>
      <c r="U40" s="55"/>
      <c r="V40" s="55"/>
      <c r="W40" s="57"/>
      <c r="X40" s="56"/>
      <c r="Y40" s="57"/>
      <c r="AA40" s="5"/>
      <c r="AB40" s="6"/>
      <c r="AC40"/>
    </row>
    <row r="41" spans="2:29" ht="12.75">
      <c r="B41" s="19">
        <v>26</v>
      </c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61"/>
      <c r="R41" s="56"/>
      <c r="S41" s="61"/>
      <c r="T41" s="56"/>
      <c r="U41" s="55"/>
      <c r="V41" s="55"/>
      <c r="W41" s="56"/>
      <c r="X41" s="56"/>
      <c r="Y41" s="57"/>
      <c r="AA41" s="5"/>
      <c r="AB41" s="6"/>
      <c r="AC41"/>
    </row>
    <row r="42" spans="2:29" ht="12.75">
      <c r="B42" s="19">
        <v>27</v>
      </c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61"/>
      <c r="R42" s="56"/>
      <c r="S42" s="61"/>
      <c r="T42" s="56"/>
      <c r="U42" s="55"/>
      <c r="V42" s="55"/>
      <c r="W42" s="56"/>
      <c r="X42" s="56"/>
      <c r="Y42" s="57"/>
      <c r="AA42" s="5"/>
      <c r="AB42" s="6"/>
      <c r="AC42"/>
    </row>
    <row r="43" spans="2:29" ht="12.75">
      <c r="B43" s="19">
        <v>28</v>
      </c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61"/>
      <c r="R43" s="56"/>
      <c r="S43" s="61"/>
      <c r="T43" s="56"/>
      <c r="U43" s="55"/>
      <c r="V43" s="55"/>
      <c r="W43" s="56"/>
      <c r="X43" s="56"/>
      <c r="Y43" s="57"/>
      <c r="AA43" s="5"/>
      <c r="AB43" s="6"/>
      <c r="AC43"/>
    </row>
    <row r="44" spans="2:29" ht="12.75" customHeight="1">
      <c r="B44" s="19">
        <v>29</v>
      </c>
      <c r="C44" s="57">
        <v>93.0581</v>
      </c>
      <c r="D44" s="56">
        <v>3.5942</v>
      </c>
      <c r="E44" s="56">
        <v>1.1577</v>
      </c>
      <c r="F44" s="56">
        <v>0.1735</v>
      </c>
      <c r="G44" s="56">
        <v>0.211</v>
      </c>
      <c r="H44" s="56">
        <v>0.001</v>
      </c>
      <c r="I44" s="56">
        <v>0.0489</v>
      </c>
      <c r="J44" s="56">
        <v>0.0371</v>
      </c>
      <c r="K44" s="56">
        <v>0.0346</v>
      </c>
      <c r="L44" s="56">
        <v>0.009</v>
      </c>
      <c r="M44" s="56">
        <v>1.3964</v>
      </c>
      <c r="N44" s="56">
        <v>0.2785</v>
      </c>
      <c r="O44" s="56">
        <v>0.723</v>
      </c>
      <c r="P44" s="56">
        <v>34.8429</v>
      </c>
      <c r="Q44" s="61">
        <v>8322</v>
      </c>
      <c r="R44" s="56">
        <v>38.6051</v>
      </c>
      <c r="S44" s="61">
        <v>9220</v>
      </c>
      <c r="T44" s="56">
        <v>49.8287</v>
      </c>
      <c r="U44" s="55">
        <v>-11.1</v>
      </c>
      <c r="V44" s="55">
        <v>-4</v>
      </c>
      <c r="W44" s="56" t="s">
        <v>44</v>
      </c>
      <c r="X44" s="56"/>
      <c r="Y44" s="57"/>
      <c r="AA44" s="5"/>
      <c r="AB44" s="6"/>
      <c r="AC44"/>
    </row>
    <row r="45" spans="2:29" ht="12.75" customHeight="1">
      <c r="B45" s="19">
        <v>30</v>
      </c>
      <c r="C45" s="57">
        <v>93.0813</v>
      </c>
      <c r="D45" s="56">
        <v>3.4566</v>
      </c>
      <c r="E45" s="56">
        <v>1.1007</v>
      </c>
      <c r="F45" s="56">
        <v>0.1573</v>
      </c>
      <c r="G45" s="56">
        <v>0.1994</v>
      </c>
      <c r="H45" s="56">
        <v>0.0011</v>
      </c>
      <c r="I45" s="56">
        <v>0.045</v>
      </c>
      <c r="J45" s="56">
        <v>0.0341</v>
      </c>
      <c r="K45" s="56">
        <v>0.0376</v>
      </c>
      <c r="L45" s="56">
        <v>0.01</v>
      </c>
      <c r="M45" s="56">
        <v>1.6295</v>
      </c>
      <c r="N45" s="56">
        <v>0.2476</v>
      </c>
      <c r="O45" s="56">
        <v>0.7217</v>
      </c>
      <c r="P45" s="56">
        <v>34.6841</v>
      </c>
      <c r="Q45" s="61">
        <v>8284</v>
      </c>
      <c r="R45" s="56">
        <v>38.4324</v>
      </c>
      <c r="S45" s="61">
        <v>9179</v>
      </c>
      <c r="T45" s="56">
        <v>49.6483</v>
      </c>
      <c r="U45" s="55">
        <v>-9.6</v>
      </c>
      <c r="V45" s="55">
        <v>-3.8</v>
      </c>
      <c r="W45" s="56"/>
      <c r="X45" s="56"/>
      <c r="Y45" s="57"/>
      <c r="AA45" s="5"/>
      <c r="AB45" s="6"/>
      <c r="AC45"/>
    </row>
    <row r="46" spans="2:29" ht="12.75" customHeight="1">
      <c r="B46" s="19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61"/>
      <c r="R46" s="56"/>
      <c r="S46" s="61"/>
      <c r="T46" s="56"/>
      <c r="U46" s="55"/>
      <c r="V46" s="55"/>
      <c r="W46" s="56"/>
      <c r="X46" s="56"/>
      <c r="Y46" s="57"/>
      <c r="AA46" s="5"/>
      <c r="AB46" s="6"/>
      <c r="AC46"/>
    </row>
    <row r="47" spans="2:29" ht="15.75" customHeight="1">
      <c r="B47" s="19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56"/>
      <c r="P47" s="65"/>
      <c r="Q47" s="66">
        <f>AVERAGE(Q17:Q46)</f>
        <v>8339.388888888889</v>
      </c>
      <c r="R47" s="65"/>
      <c r="S47" s="67"/>
      <c r="T47" s="65"/>
      <c r="U47" s="55"/>
      <c r="V47" s="55"/>
      <c r="W47" s="56"/>
      <c r="X47" s="56"/>
      <c r="Y47" s="57"/>
      <c r="Z47" s="30"/>
      <c r="AA47" s="5"/>
      <c r="AB47" s="6"/>
      <c r="AC47"/>
    </row>
    <row r="48" spans="2:29" ht="12.75" customHeight="1">
      <c r="B48" s="60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A48" s="5"/>
      <c r="AB48" s="6"/>
      <c r="AC48"/>
    </row>
    <row r="49" spans="3:29" ht="4.5" customHeight="1">
      <c r="C49" s="1"/>
      <c r="D49" s="1"/>
      <c r="AA49" s="5"/>
      <c r="AB49" s="6" t="str">
        <f>IF(AA49=100,"ОК"," ")</f>
        <v> </v>
      </c>
      <c r="AC49"/>
    </row>
    <row r="50" spans="3:29" ht="14.25" customHeight="1">
      <c r="C50" s="9" t="s">
        <v>45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46</v>
      </c>
      <c r="Q50" s="10"/>
      <c r="R50" s="10"/>
      <c r="S50" s="10"/>
      <c r="T50" s="13"/>
      <c r="U50" s="11"/>
      <c r="V50" s="11"/>
      <c r="W50" s="72">
        <v>42551</v>
      </c>
      <c r="X50" s="73"/>
      <c r="Y50" s="12"/>
      <c r="AA50" s="5"/>
      <c r="AB50" s="6" t="str">
        <f>IF(AA50=100,"ОК"," ")</f>
        <v> </v>
      </c>
      <c r="AC50"/>
    </row>
    <row r="51" spans="3:29" ht="14.25" customHeight="1" hidden="1">
      <c r="C51" s="1"/>
      <c r="D51" s="1" t="s">
        <v>27</v>
      </c>
      <c r="O51" s="2"/>
      <c r="P51" s="15" t="s">
        <v>29</v>
      </c>
      <c r="Q51" s="15"/>
      <c r="T51" s="2"/>
      <c r="U51" s="14" t="s">
        <v>0</v>
      </c>
      <c r="W51" s="2"/>
      <c r="X51" s="14" t="s">
        <v>16</v>
      </c>
      <c r="AA51" s="5" t="e">
        <f>SUM(#REF!,#REF!)</f>
        <v>#REF!</v>
      </c>
      <c r="AB51" s="6"/>
      <c r="AC51"/>
    </row>
    <row r="52" spans="3:29" ht="33" customHeight="1">
      <c r="C52" s="9" t="s">
        <v>35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1</v>
      </c>
      <c r="P52" s="10" t="s">
        <v>42</v>
      </c>
      <c r="Q52" s="10"/>
      <c r="R52" s="10"/>
      <c r="S52" s="10"/>
      <c r="T52" s="10"/>
      <c r="U52" s="11"/>
      <c r="V52" s="11"/>
      <c r="W52" s="72">
        <v>42551</v>
      </c>
      <c r="X52" s="73"/>
      <c r="Y52" s="10"/>
      <c r="AA52" s="5"/>
      <c r="AB52" s="6"/>
      <c r="AC52"/>
    </row>
    <row r="53" spans="3:24" ht="12.75">
      <c r="C53" s="1"/>
      <c r="D53" s="1" t="s">
        <v>28</v>
      </c>
      <c r="O53" s="2"/>
      <c r="P53" s="14" t="s">
        <v>29</v>
      </c>
      <c r="Q53" s="14"/>
      <c r="T53" s="2"/>
      <c r="U53" s="14" t="s">
        <v>0</v>
      </c>
      <c r="W53" s="2"/>
      <c r="X53" t="s">
        <v>16</v>
      </c>
    </row>
    <row r="56" ht="18" customHeight="1"/>
  </sheetData>
  <sheetProtection/>
  <mergeCells count="34">
    <mergeCell ref="B10:Y10"/>
    <mergeCell ref="E13:E15"/>
    <mergeCell ref="F13:F15"/>
    <mergeCell ref="Q13:Q15"/>
    <mergeCell ref="I13:I15"/>
    <mergeCell ref="L13:L15"/>
    <mergeCell ref="B7:Y7"/>
    <mergeCell ref="B12:B15"/>
    <mergeCell ref="B8:Y8"/>
    <mergeCell ref="B9:Y9"/>
    <mergeCell ref="K13:K15"/>
    <mergeCell ref="J13:J15"/>
    <mergeCell ref="W12:W15"/>
    <mergeCell ref="X12:X15"/>
    <mergeCell ref="H13:H15"/>
    <mergeCell ref="O13:O15"/>
    <mergeCell ref="C48:Y48"/>
    <mergeCell ref="C13:C15"/>
    <mergeCell ref="C6:AA6"/>
    <mergeCell ref="Y12:Y15"/>
    <mergeCell ref="U12:U15"/>
    <mergeCell ref="D13:D15"/>
    <mergeCell ref="G13:G15"/>
    <mergeCell ref="M13:M15"/>
    <mergeCell ref="S13:S15"/>
    <mergeCell ref="N13:N15"/>
    <mergeCell ref="P13:P15"/>
    <mergeCell ref="R13:R15"/>
    <mergeCell ref="W52:X52"/>
    <mergeCell ref="C12:N12"/>
    <mergeCell ref="T13:T15"/>
    <mergeCell ref="O12:T12"/>
    <mergeCell ref="V12:V15"/>
    <mergeCell ref="W50:X50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0"/>
  <sheetViews>
    <sheetView tabSelected="1" zoomScalePageLayoutView="0" workbookViewId="0" topLeftCell="A1">
      <selection activeCell="S13" sqref="S13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4" t="s">
        <v>30</v>
      </c>
    </row>
    <row r="2" ht="12.75">
      <c r="B2" s="54" t="s">
        <v>31</v>
      </c>
    </row>
    <row r="3" ht="12.75">
      <c r="B3" s="53" t="s">
        <v>82</v>
      </c>
    </row>
    <row r="5" spans="2:29" ht="12.75">
      <c r="B5" s="80" t="s">
        <v>81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2:29" ht="14.25">
      <c r="B6" s="85" t="s">
        <v>39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</row>
    <row r="7" spans="2:29" ht="14.25">
      <c r="B7" s="85" t="s">
        <v>40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2:29" ht="14.25">
      <c r="B8" s="85" t="s">
        <v>41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2:29" ht="15">
      <c r="B9" s="88" t="s">
        <v>83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2" spans="2:34" ht="26.25" customHeight="1">
      <c r="B12" s="91" t="s">
        <v>26</v>
      </c>
      <c r="C12" s="90" t="s">
        <v>80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40"/>
      <c r="AE12" s="40"/>
      <c r="AF12" s="40"/>
      <c r="AG12" s="92" t="s">
        <v>79</v>
      </c>
      <c r="AH12" s="93" t="s">
        <v>78</v>
      </c>
    </row>
    <row r="13" spans="2:34" ht="122.25" customHeight="1">
      <c r="B13" s="91"/>
      <c r="C13" s="50" t="s">
        <v>77</v>
      </c>
      <c r="D13" s="50" t="s">
        <v>76</v>
      </c>
      <c r="E13" s="50" t="s">
        <v>75</v>
      </c>
      <c r="F13" s="50" t="s">
        <v>74</v>
      </c>
      <c r="G13" s="50" t="s">
        <v>73</v>
      </c>
      <c r="H13" s="50" t="s">
        <v>72</v>
      </c>
      <c r="I13" s="50" t="s">
        <v>71</v>
      </c>
      <c r="J13" s="52" t="s">
        <v>70</v>
      </c>
      <c r="K13" s="52" t="s">
        <v>69</v>
      </c>
      <c r="L13" s="50" t="s">
        <v>68</v>
      </c>
      <c r="M13" s="50" t="s">
        <v>67</v>
      </c>
      <c r="N13" s="50" t="s">
        <v>66</v>
      </c>
      <c r="O13" s="50" t="s">
        <v>65</v>
      </c>
      <c r="P13" s="50" t="s">
        <v>64</v>
      </c>
      <c r="Q13" s="51" t="s">
        <v>55</v>
      </c>
      <c r="R13" s="51" t="s">
        <v>54</v>
      </c>
      <c r="S13" s="50" t="s">
        <v>63</v>
      </c>
      <c r="T13" s="50" t="s">
        <v>62</v>
      </c>
      <c r="U13" s="50" t="s">
        <v>61</v>
      </c>
      <c r="V13" s="50" t="s">
        <v>60</v>
      </c>
      <c r="W13" s="50" t="s">
        <v>59</v>
      </c>
      <c r="X13" s="50" t="s">
        <v>58</v>
      </c>
      <c r="Y13" s="50" t="s">
        <v>57</v>
      </c>
      <c r="Z13" s="50" t="s">
        <v>56</v>
      </c>
      <c r="AA13" s="51" t="s">
        <v>55</v>
      </c>
      <c r="AB13" s="51" t="s">
        <v>54</v>
      </c>
      <c r="AC13" s="50" t="s">
        <v>53</v>
      </c>
      <c r="AD13" s="50" t="s">
        <v>52</v>
      </c>
      <c r="AE13" s="50" t="s">
        <v>51</v>
      </c>
      <c r="AF13" s="50" t="s">
        <v>50</v>
      </c>
      <c r="AG13" s="92"/>
      <c r="AH13" s="93"/>
    </row>
    <row r="14" spans="2:34" ht="14.25">
      <c r="B14" s="45">
        <v>1</v>
      </c>
      <c r="C14" s="42">
        <v>81.464</v>
      </c>
      <c r="D14" s="42">
        <v>0</v>
      </c>
      <c r="E14" s="42">
        <v>7.312</v>
      </c>
      <c r="F14" s="42">
        <v>2.679</v>
      </c>
      <c r="G14" s="42">
        <v>2.416</v>
      </c>
      <c r="H14" s="44">
        <v>0.976</v>
      </c>
      <c r="I14" s="42">
        <v>22.124</v>
      </c>
      <c r="J14" s="42">
        <v>26.284</v>
      </c>
      <c r="K14" s="42">
        <v>55.185</v>
      </c>
      <c r="L14" s="44">
        <v>1.082</v>
      </c>
      <c r="M14" s="42">
        <v>1.534</v>
      </c>
      <c r="N14" s="42">
        <v>0</v>
      </c>
      <c r="O14" s="42">
        <v>42.685</v>
      </c>
      <c r="P14" s="42">
        <v>19.42</v>
      </c>
      <c r="Q14" s="42">
        <v>64.377</v>
      </c>
      <c r="R14" s="44">
        <v>0</v>
      </c>
      <c r="S14" s="44">
        <v>0.491</v>
      </c>
      <c r="T14" s="44">
        <v>3.165</v>
      </c>
      <c r="U14" s="44">
        <v>5.122</v>
      </c>
      <c r="V14" s="42">
        <v>12.424</v>
      </c>
      <c r="W14" s="44">
        <v>0.734</v>
      </c>
      <c r="X14" s="42">
        <v>4.61</v>
      </c>
      <c r="Y14" s="44">
        <v>1.526</v>
      </c>
      <c r="Z14" s="42">
        <v>2.22</v>
      </c>
      <c r="AA14" s="44">
        <v>0</v>
      </c>
      <c r="AB14" s="49">
        <v>9.327</v>
      </c>
      <c r="AC14" s="44">
        <v>1.354</v>
      </c>
      <c r="AD14" s="41">
        <v>0</v>
      </c>
      <c r="AE14" s="40"/>
      <c r="AF14" s="40"/>
      <c r="AG14" s="39">
        <f aca="true" t="shared" si="0" ref="AG14:AG44">C14+D14+E14+F14+G14+H14+I14+L14+M14+N14+O14+P14+S14+T14+U14+V14+W14+X14+Y14+Z14+AC14</f>
        <v>213.33800000000008</v>
      </c>
      <c r="AH14" s="48"/>
    </row>
    <row r="15" spans="2:34" ht="14.25">
      <c r="B15" s="45">
        <v>2</v>
      </c>
      <c r="C15" s="44">
        <v>90.736</v>
      </c>
      <c r="D15" s="44">
        <v>0</v>
      </c>
      <c r="E15" s="44">
        <v>7.394</v>
      </c>
      <c r="F15" s="44">
        <v>2.702</v>
      </c>
      <c r="G15" s="44">
        <v>2.376</v>
      </c>
      <c r="H15" s="44">
        <v>1.104</v>
      </c>
      <c r="I15" s="42">
        <v>21.063</v>
      </c>
      <c r="J15" s="42">
        <v>0</v>
      </c>
      <c r="K15" s="42">
        <v>93.564</v>
      </c>
      <c r="L15" s="44">
        <v>1.106</v>
      </c>
      <c r="M15" s="42">
        <v>1.691</v>
      </c>
      <c r="N15" s="42">
        <v>0</v>
      </c>
      <c r="O15" s="44">
        <v>44.893</v>
      </c>
      <c r="P15" s="42">
        <v>20.986</v>
      </c>
      <c r="Q15" s="42">
        <v>72.585</v>
      </c>
      <c r="R15" s="44">
        <v>0</v>
      </c>
      <c r="S15" s="44">
        <v>0.484</v>
      </c>
      <c r="T15" s="44">
        <v>3.339</v>
      </c>
      <c r="U15" s="42">
        <v>5.465</v>
      </c>
      <c r="V15" s="42">
        <v>12.661</v>
      </c>
      <c r="W15" s="44">
        <v>0.738</v>
      </c>
      <c r="X15" s="44">
        <v>5.187</v>
      </c>
      <c r="Y15" s="44">
        <v>1.511</v>
      </c>
      <c r="Z15" s="43">
        <v>2.23</v>
      </c>
      <c r="AA15" s="42">
        <v>0</v>
      </c>
      <c r="AB15" s="41">
        <v>10.425</v>
      </c>
      <c r="AC15" s="42">
        <v>1.349</v>
      </c>
      <c r="AD15" s="41">
        <v>0</v>
      </c>
      <c r="AE15" s="40"/>
      <c r="AF15" s="40"/>
      <c r="AG15" s="39">
        <f t="shared" si="0"/>
        <v>227.015</v>
      </c>
      <c r="AH15" s="48"/>
    </row>
    <row r="16" spans="2:34" ht="14.25">
      <c r="B16" s="45">
        <v>3</v>
      </c>
      <c r="C16" s="44">
        <v>107.643</v>
      </c>
      <c r="D16" s="44">
        <v>0</v>
      </c>
      <c r="E16" s="44">
        <v>8.209</v>
      </c>
      <c r="F16" s="44">
        <v>2.912</v>
      </c>
      <c r="G16" s="44">
        <v>2.471</v>
      </c>
      <c r="H16" s="44">
        <v>1.074</v>
      </c>
      <c r="I16" s="42">
        <v>23.478</v>
      </c>
      <c r="J16" s="42">
        <v>0</v>
      </c>
      <c r="K16" s="42">
        <v>86.459</v>
      </c>
      <c r="L16" s="44">
        <v>1.202</v>
      </c>
      <c r="M16" s="42">
        <v>1.809</v>
      </c>
      <c r="N16" s="42">
        <v>0</v>
      </c>
      <c r="O16" s="44">
        <v>48.153</v>
      </c>
      <c r="P16" s="42">
        <v>22.405</v>
      </c>
      <c r="Q16" s="42">
        <v>67.618</v>
      </c>
      <c r="R16" s="44">
        <v>0</v>
      </c>
      <c r="S16" s="44">
        <v>0.538</v>
      </c>
      <c r="T16" s="44">
        <v>3.654</v>
      </c>
      <c r="U16" s="42">
        <v>5.987</v>
      </c>
      <c r="V16" s="42">
        <v>14.254</v>
      </c>
      <c r="W16" s="44">
        <v>1.123</v>
      </c>
      <c r="X16" s="44">
        <v>5.357</v>
      </c>
      <c r="Y16" s="44">
        <v>1.762</v>
      </c>
      <c r="Z16" s="43">
        <v>2.393</v>
      </c>
      <c r="AA16" s="42">
        <v>0</v>
      </c>
      <c r="AB16" s="41">
        <v>9.881</v>
      </c>
      <c r="AC16" s="42">
        <v>1.525</v>
      </c>
      <c r="AD16" s="41">
        <v>0</v>
      </c>
      <c r="AE16" s="40"/>
      <c r="AF16" s="40"/>
      <c r="AG16" s="39">
        <f t="shared" si="0"/>
        <v>255.94899999999998</v>
      </c>
      <c r="AH16" s="48"/>
    </row>
    <row r="17" spans="2:34" ht="14.25">
      <c r="B17" s="45">
        <v>4</v>
      </c>
      <c r="C17" s="44">
        <v>132.426</v>
      </c>
      <c r="D17" s="44">
        <v>0</v>
      </c>
      <c r="E17" s="44">
        <v>11.503</v>
      </c>
      <c r="F17" s="44">
        <v>4.107</v>
      </c>
      <c r="G17" s="44">
        <v>2.969</v>
      </c>
      <c r="H17" s="44">
        <v>1.509</v>
      </c>
      <c r="I17" s="42">
        <v>35.105</v>
      </c>
      <c r="J17" s="42">
        <v>0</v>
      </c>
      <c r="K17" s="42">
        <v>81.946</v>
      </c>
      <c r="L17" s="44">
        <v>1.708</v>
      </c>
      <c r="M17" s="42">
        <v>2.639</v>
      </c>
      <c r="N17" s="42">
        <v>0</v>
      </c>
      <c r="O17" s="44">
        <v>58.067</v>
      </c>
      <c r="P17" s="42">
        <v>26.428</v>
      </c>
      <c r="Q17" s="42">
        <v>63.549</v>
      </c>
      <c r="R17" s="44">
        <v>0</v>
      </c>
      <c r="S17" s="44">
        <v>0.872</v>
      </c>
      <c r="T17" s="44">
        <v>5.363</v>
      </c>
      <c r="U17" s="42">
        <v>9.262</v>
      </c>
      <c r="V17" s="42">
        <v>23.848</v>
      </c>
      <c r="W17" s="44">
        <v>2.368</v>
      </c>
      <c r="X17" s="44">
        <v>9.19</v>
      </c>
      <c r="Y17" s="44">
        <v>2.92</v>
      </c>
      <c r="Z17" s="43">
        <v>3.566</v>
      </c>
      <c r="AA17" s="42">
        <v>0</v>
      </c>
      <c r="AB17" s="41">
        <v>9.368</v>
      </c>
      <c r="AC17" s="42">
        <v>2.968</v>
      </c>
      <c r="AD17" s="41">
        <v>0</v>
      </c>
      <c r="AE17" s="40"/>
      <c r="AF17" s="40"/>
      <c r="AG17" s="39">
        <f t="shared" si="0"/>
        <v>336.818</v>
      </c>
      <c r="AH17" s="38">
        <v>34.5869</v>
      </c>
    </row>
    <row r="18" spans="2:34" ht="14.25">
      <c r="B18" s="45">
        <v>5</v>
      </c>
      <c r="C18" s="44">
        <v>137.068</v>
      </c>
      <c r="D18" s="44">
        <v>0</v>
      </c>
      <c r="E18" s="44">
        <v>12.343</v>
      </c>
      <c r="F18" s="44">
        <v>4.438</v>
      </c>
      <c r="G18" s="44">
        <v>3.336</v>
      </c>
      <c r="H18" s="44">
        <v>1.548</v>
      </c>
      <c r="I18" s="42">
        <v>37.964</v>
      </c>
      <c r="J18" s="42">
        <v>0</v>
      </c>
      <c r="K18" s="42">
        <v>76.461</v>
      </c>
      <c r="L18" s="44">
        <v>1.934</v>
      </c>
      <c r="M18" s="42">
        <v>2.511</v>
      </c>
      <c r="N18" s="42">
        <v>0</v>
      </c>
      <c r="O18" s="44">
        <v>55.814</v>
      </c>
      <c r="P18" s="42">
        <v>27.443</v>
      </c>
      <c r="Q18" s="42">
        <v>55.221</v>
      </c>
      <c r="R18" s="44">
        <v>0</v>
      </c>
      <c r="S18" s="44">
        <v>0.84</v>
      </c>
      <c r="T18" s="44">
        <v>5.521</v>
      </c>
      <c r="U18" s="42">
        <v>9.03</v>
      </c>
      <c r="V18" s="42">
        <v>25.504</v>
      </c>
      <c r="W18" s="44">
        <v>2.475</v>
      </c>
      <c r="X18" s="44">
        <v>8.485</v>
      </c>
      <c r="Y18" s="44">
        <v>2.616</v>
      </c>
      <c r="Z18" s="43">
        <v>3.49</v>
      </c>
      <c r="AA18" s="42">
        <v>0</v>
      </c>
      <c r="AB18" s="41">
        <v>7.918</v>
      </c>
      <c r="AC18" s="42">
        <v>3.422</v>
      </c>
      <c r="AD18" s="41">
        <v>0</v>
      </c>
      <c r="AE18" s="40"/>
      <c r="AF18" s="40"/>
      <c r="AG18" s="39">
        <f t="shared" si="0"/>
        <v>345.78200000000004</v>
      </c>
      <c r="AH18" s="38">
        <v>34.5661</v>
      </c>
    </row>
    <row r="19" spans="2:34" ht="14.25">
      <c r="B19" s="45">
        <v>6</v>
      </c>
      <c r="C19" s="44">
        <v>133.548</v>
      </c>
      <c r="D19" s="44">
        <v>0</v>
      </c>
      <c r="E19" s="44">
        <v>11.48</v>
      </c>
      <c r="F19" s="44">
        <v>4.232</v>
      </c>
      <c r="G19" s="44">
        <v>3.4</v>
      </c>
      <c r="H19" s="44">
        <v>1.492</v>
      </c>
      <c r="I19" s="42">
        <v>35.401</v>
      </c>
      <c r="J19" s="42">
        <v>0</v>
      </c>
      <c r="K19" s="42">
        <v>73.73</v>
      </c>
      <c r="L19" s="44">
        <v>1.771</v>
      </c>
      <c r="M19" s="42">
        <v>2.966</v>
      </c>
      <c r="N19" s="42">
        <v>0</v>
      </c>
      <c r="O19" s="44">
        <v>60.823</v>
      </c>
      <c r="P19" s="42">
        <v>29.711</v>
      </c>
      <c r="Q19" s="42">
        <v>52.934</v>
      </c>
      <c r="R19" s="44">
        <v>0</v>
      </c>
      <c r="S19" s="44">
        <v>0.782</v>
      </c>
      <c r="T19" s="44">
        <v>5.14</v>
      </c>
      <c r="U19" s="42">
        <v>7.467</v>
      </c>
      <c r="V19" s="42">
        <v>20.621</v>
      </c>
      <c r="W19" s="44">
        <v>1.807</v>
      </c>
      <c r="X19" s="44">
        <v>7.701</v>
      </c>
      <c r="Y19" s="44">
        <v>2.395</v>
      </c>
      <c r="Z19" s="43">
        <v>3.408</v>
      </c>
      <c r="AA19" s="42">
        <v>0</v>
      </c>
      <c r="AB19" s="41">
        <v>7.746</v>
      </c>
      <c r="AC19" s="42">
        <v>2.156</v>
      </c>
      <c r="AD19" s="41">
        <v>0</v>
      </c>
      <c r="AE19" s="40"/>
      <c r="AF19" s="40"/>
      <c r="AG19" s="39">
        <f t="shared" si="0"/>
        <v>336.301</v>
      </c>
      <c r="AH19" s="38">
        <v>34.5916</v>
      </c>
    </row>
    <row r="20" spans="2:34" ht="14.25">
      <c r="B20" s="45">
        <v>7</v>
      </c>
      <c r="C20" s="44">
        <v>127.734</v>
      </c>
      <c r="D20" s="44">
        <v>0</v>
      </c>
      <c r="E20" s="44">
        <v>12.766</v>
      </c>
      <c r="F20" s="44">
        <v>4.234</v>
      </c>
      <c r="G20" s="44">
        <v>3.584</v>
      </c>
      <c r="H20" s="44">
        <v>1.659</v>
      </c>
      <c r="I20" s="42">
        <v>32.258</v>
      </c>
      <c r="J20" s="42">
        <v>0</v>
      </c>
      <c r="K20" s="42">
        <v>60.194</v>
      </c>
      <c r="L20" s="44">
        <v>2.264</v>
      </c>
      <c r="M20" s="42">
        <v>2.554</v>
      </c>
      <c r="N20" s="42">
        <v>0</v>
      </c>
      <c r="O20" s="44">
        <v>59.631</v>
      </c>
      <c r="P20" s="42">
        <v>32.3</v>
      </c>
      <c r="Q20" s="42">
        <v>42.406</v>
      </c>
      <c r="R20" s="44">
        <v>0</v>
      </c>
      <c r="S20" s="44">
        <v>0.846</v>
      </c>
      <c r="T20" s="44">
        <v>6.139</v>
      </c>
      <c r="U20" s="42">
        <v>6.986</v>
      </c>
      <c r="V20" s="42">
        <v>20.033</v>
      </c>
      <c r="W20" s="44">
        <v>2.008</v>
      </c>
      <c r="X20" s="44">
        <v>7.755</v>
      </c>
      <c r="Y20" s="44">
        <v>2.312</v>
      </c>
      <c r="Z20" s="43">
        <v>3.756</v>
      </c>
      <c r="AA20" s="42">
        <v>0</v>
      </c>
      <c r="AB20" s="41">
        <v>5.788</v>
      </c>
      <c r="AC20" s="42">
        <v>2.417</v>
      </c>
      <c r="AD20" s="41">
        <v>0</v>
      </c>
      <c r="AE20" s="40"/>
      <c r="AF20" s="40"/>
      <c r="AG20" s="39">
        <f t="shared" si="0"/>
        <v>331.236</v>
      </c>
      <c r="AH20" s="38"/>
    </row>
    <row r="21" spans="2:34" ht="14.25">
      <c r="B21" s="45">
        <v>8</v>
      </c>
      <c r="C21" s="44">
        <v>94.349</v>
      </c>
      <c r="D21" s="44">
        <v>0</v>
      </c>
      <c r="E21" s="44">
        <v>7.853</v>
      </c>
      <c r="F21" s="44">
        <v>2.598</v>
      </c>
      <c r="G21" s="44">
        <v>2.514</v>
      </c>
      <c r="H21" s="44">
        <v>1.062</v>
      </c>
      <c r="I21" s="42">
        <v>22.796</v>
      </c>
      <c r="J21" s="42">
        <v>0</v>
      </c>
      <c r="K21" s="42">
        <v>46.74</v>
      </c>
      <c r="L21" s="44">
        <v>1.522</v>
      </c>
      <c r="M21" s="42">
        <v>1.909</v>
      </c>
      <c r="N21" s="42">
        <v>0</v>
      </c>
      <c r="O21" s="44">
        <v>45.517</v>
      </c>
      <c r="P21" s="42">
        <v>23.314</v>
      </c>
      <c r="Q21" s="42">
        <v>35.81</v>
      </c>
      <c r="R21" s="44">
        <v>0</v>
      </c>
      <c r="S21" s="44">
        <v>0.524</v>
      </c>
      <c r="T21" s="44">
        <v>3.611</v>
      </c>
      <c r="U21" s="42">
        <v>5.018</v>
      </c>
      <c r="V21" s="42">
        <v>13.326</v>
      </c>
      <c r="W21" s="44">
        <v>1.113</v>
      </c>
      <c r="X21" s="44">
        <v>5.529</v>
      </c>
      <c r="Y21" s="44">
        <v>1.496</v>
      </c>
      <c r="Z21" s="43">
        <v>2.193</v>
      </c>
      <c r="AA21" s="42">
        <v>0</v>
      </c>
      <c r="AB21" s="41">
        <v>4.959</v>
      </c>
      <c r="AC21" s="42">
        <v>1.315</v>
      </c>
      <c r="AD21" s="41">
        <v>0</v>
      </c>
      <c r="AE21" s="40"/>
      <c r="AF21" s="40"/>
      <c r="AG21" s="39">
        <f t="shared" si="0"/>
        <v>237.55899999999997</v>
      </c>
      <c r="AH21" s="38"/>
    </row>
    <row r="22" spans="2:34" ht="14.25">
      <c r="B22" s="45">
        <v>9</v>
      </c>
      <c r="C22" s="44">
        <v>102.356</v>
      </c>
      <c r="D22" s="44">
        <v>0</v>
      </c>
      <c r="E22" s="44">
        <v>7.428</v>
      </c>
      <c r="F22" s="44">
        <v>2.539</v>
      </c>
      <c r="G22" s="44">
        <v>2.354</v>
      </c>
      <c r="H22" s="44">
        <v>0.992</v>
      </c>
      <c r="I22" s="42">
        <v>21.278</v>
      </c>
      <c r="J22" s="42">
        <v>0</v>
      </c>
      <c r="K22" s="42">
        <v>36.367</v>
      </c>
      <c r="L22" s="44">
        <v>1.143</v>
      </c>
      <c r="M22" s="42">
        <v>2.065</v>
      </c>
      <c r="N22" s="42">
        <v>0</v>
      </c>
      <c r="O22" s="44">
        <v>44.257</v>
      </c>
      <c r="P22" s="42">
        <v>22.37</v>
      </c>
      <c r="Q22" s="42">
        <v>34.303</v>
      </c>
      <c r="R22" s="44">
        <v>0</v>
      </c>
      <c r="S22" s="44">
        <v>0.457</v>
      </c>
      <c r="T22" s="44">
        <v>3.078</v>
      </c>
      <c r="U22" s="42">
        <v>4.358</v>
      </c>
      <c r="V22" s="42">
        <v>11.422</v>
      </c>
      <c r="W22" s="44">
        <v>0.985</v>
      </c>
      <c r="X22" s="44">
        <v>4.111</v>
      </c>
      <c r="Y22" s="44">
        <v>1.256</v>
      </c>
      <c r="Z22" s="43">
        <v>1.848</v>
      </c>
      <c r="AA22" s="42">
        <v>0</v>
      </c>
      <c r="AB22" s="41">
        <v>4.602</v>
      </c>
      <c r="AC22" s="42">
        <v>1.142</v>
      </c>
      <c r="AD22" s="41">
        <v>0</v>
      </c>
      <c r="AE22" s="40"/>
      <c r="AF22" s="40"/>
      <c r="AG22" s="39">
        <f t="shared" si="0"/>
        <v>235.43900000000002</v>
      </c>
      <c r="AH22" s="38"/>
    </row>
    <row r="23" spans="2:34" ht="14.25">
      <c r="B23" s="45">
        <v>10</v>
      </c>
      <c r="C23" s="44">
        <v>117.116</v>
      </c>
      <c r="D23" s="44">
        <v>0</v>
      </c>
      <c r="E23" s="44">
        <v>7.173</v>
      </c>
      <c r="F23" s="44">
        <v>2.612</v>
      </c>
      <c r="G23" s="44">
        <v>2.221</v>
      </c>
      <c r="H23" s="44">
        <v>0.99</v>
      </c>
      <c r="I23" s="42">
        <v>26.076</v>
      </c>
      <c r="J23" s="42">
        <v>0</v>
      </c>
      <c r="K23" s="42">
        <v>40.388</v>
      </c>
      <c r="L23" s="44">
        <v>1.168</v>
      </c>
      <c r="M23" s="42">
        <v>1.621</v>
      </c>
      <c r="N23" s="42">
        <v>0</v>
      </c>
      <c r="O23" s="44">
        <v>46.296</v>
      </c>
      <c r="P23" s="42">
        <v>19.793</v>
      </c>
      <c r="Q23" s="42">
        <v>35.326</v>
      </c>
      <c r="R23" s="44">
        <v>0</v>
      </c>
      <c r="S23" s="44">
        <v>0.425</v>
      </c>
      <c r="T23" s="44">
        <v>3.062</v>
      </c>
      <c r="U23" s="42">
        <v>5.04</v>
      </c>
      <c r="V23" s="42">
        <v>11.952</v>
      </c>
      <c r="W23" s="44">
        <v>0.936</v>
      </c>
      <c r="X23" s="44">
        <v>4.609</v>
      </c>
      <c r="Y23" s="44">
        <v>1.333</v>
      </c>
      <c r="Z23" s="43">
        <v>1.802</v>
      </c>
      <c r="AA23" s="42">
        <v>0</v>
      </c>
      <c r="AB23" s="41">
        <v>5.149</v>
      </c>
      <c r="AC23" s="42">
        <v>0.924</v>
      </c>
      <c r="AD23" s="41">
        <v>0</v>
      </c>
      <c r="AE23" s="40"/>
      <c r="AF23" s="40"/>
      <c r="AG23" s="39">
        <f t="shared" si="0"/>
        <v>255.14900000000003</v>
      </c>
      <c r="AH23" s="38">
        <v>34.5346</v>
      </c>
    </row>
    <row r="24" spans="2:34" ht="14.25">
      <c r="B24" s="45">
        <v>11</v>
      </c>
      <c r="C24" s="44">
        <v>128.661</v>
      </c>
      <c r="D24" s="44">
        <v>0</v>
      </c>
      <c r="E24" s="44">
        <v>8.196</v>
      </c>
      <c r="F24" s="44">
        <v>3.231</v>
      </c>
      <c r="G24" s="44">
        <v>2.464</v>
      </c>
      <c r="H24" s="44">
        <v>1.237</v>
      </c>
      <c r="I24" s="42">
        <v>29.603</v>
      </c>
      <c r="J24" s="42">
        <v>0</v>
      </c>
      <c r="K24" s="42">
        <v>35.777</v>
      </c>
      <c r="L24" s="44">
        <v>1.404</v>
      </c>
      <c r="M24" s="42">
        <v>1.942</v>
      </c>
      <c r="N24" s="42">
        <v>0</v>
      </c>
      <c r="O24" s="44">
        <v>47.888</v>
      </c>
      <c r="P24" s="42">
        <v>26.388</v>
      </c>
      <c r="Q24" s="42">
        <v>30.551</v>
      </c>
      <c r="R24" s="44">
        <v>0</v>
      </c>
      <c r="S24" s="44">
        <v>0.553</v>
      </c>
      <c r="T24" s="44">
        <v>3.841</v>
      </c>
      <c r="U24" s="42">
        <v>5.868</v>
      </c>
      <c r="V24" s="42">
        <v>14.109</v>
      </c>
      <c r="W24" s="44">
        <v>1.288</v>
      </c>
      <c r="X24" s="44">
        <v>5.211</v>
      </c>
      <c r="Y24" s="44">
        <v>1.692</v>
      </c>
      <c r="Z24" s="43">
        <v>2.203</v>
      </c>
      <c r="AA24" s="42">
        <v>0</v>
      </c>
      <c r="AB24" s="41">
        <v>3.958</v>
      </c>
      <c r="AC24" s="42">
        <v>1.326</v>
      </c>
      <c r="AD24" s="41">
        <v>0</v>
      </c>
      <c r="AE24" s="40"/>
      <c r="AF24" s="40"/>
      <c r="AG24" s="39">
        <f t="shared" si="0"/>
        <v>287.105</v>
      </c>
      <c r="AH24" s="38">
        <v>34.5136</v>
      </c>
    </row>
    <row r="25" spans="2:34" ht="14.25">
      <c r="B25" s="45">
        <v>12</v>
      </c>
      <c r="C25" s="44">
        <v>115.814</v>
      </c>
      <c r="D25" s="44">
        <v>0</v>
      </c>
      <c r="E25" s="44">
        <v>6.578</v>
      </c>
      <c r="F25" s="44">
        <v>2.503</v>
      </c>
      <c r="G25" s="44">
        <v>2.285</v>
      </c>
      <c r="H25" s="44">
        <v>1.069</v>
      </c>
      <c r="I25" s="42">
        <v>25.121</v>
      </c>
      <c r="J25" s="42">
        <v>0</v>
      </c>
      <c r="K25" s="42">
        <v>35.259</v>
      </c>
      <c r="L25" s="44">
        <v>1.279</v>
      </c>
      <c r="M25" s="42">
        <v>1.819</v>
      </c>
      <c r="N25" s="42">
        <v>0</v>
      </c>
      <c r="O25" s="44">
        <v>51.276</v>
      </c>
      <c r="P25" s="42">
        <v>25.964</v>
      </c>
      <c r="Q25" s="42">
        <v>25.882</v>
      </c>
      <c r="R25" s="44">
        <v>0</v>
      </c>
      <c r="S25" s="44">
        <v>0.51</v>
      </c>
      <c r="T25" s="44">
        <v>3.305</v>
      </c>
      <c r="U25" s="42">
        <v>4.889</v>
      </c>
      <c r="V25" s="42">
        <v>11.656</v>
      </c>
      <c r="W25" s="44">
        <v>1.11</v>
      </c>
      <c r="X25" s="44">
        <v>5.575</v>
      </c>
      <c r="Y25" s="44">
        <v>1.539</v>
      </c>
      <c r="Z25" s="43">
        <v>2.211</v>
      </c>
      <c r="AA25" s="42">
        <v>0</v>
      </c>
      <c r="AB25" s="41">
        <v>3.275</v>
      </c>
      <c r="AC25" s="42">
        <v>1.163</v>
      </c>
      <c r="AD25" s="41">
        <v>0</v>
      </c>
      <c r="AE25" s="40"/>
      <c r="AF25" s="40"/>
      <c r="AG25" s="39">
        <f t="shared" si="0"/>
        <v>265.66600000000005</v>
      </c>
      <c r="AH25" s="38">
        <v>34.5099</v>
      </c>
    </row>
    <row r="26" spans="2:34" ht="14.25">
      <c r="B26" s="45">
        <v>13</v>
      </c>
      <c r="C26" s="44">
        <v>114.825</v>
      </c>
      <c r="D26" s="44">
        <v>0</v>
      </c>
      <c r="E26" s="44">
        <v>7.291</v>
      </c>
      <c r="F26" s="44">
        <v>2.95</v>
      </c>
      <c r="G26" s="44">
        <v>2.349</v>
      </c>
      <c r="H26" s="44">
        <v>1.11</v>
      </c>
      <c r="I26" s="42">
        <v>24.207</v>
      </c>
      <c r="J26" s="42">
        <v>0</v>
      </c>
      <c r="K26" s="42">
        <v>34.283</v>
      </c>
      <c r="L26" s="44">
        <v>1.253</v>
      </c>
      <c r="M26" s="42">
        <v>1.76</v>
      </c>
      <c r="N26" s="42">
        <v>0</v>
      </c>
      <c r="O26" s="44">
        <v>48.084</v>
      </c>
      <c r="P26" s="42">
        <v>24.53</v>
      </c>
      <c r="Q26" s="42">
        <v>25.366</v>
      </c>
      <c r="R26" s="44">
        <v>0</v>
      </c>
      <c r="S26" s="44">
        <v>0.449</v>
      </c>
      <c r="T26" s="44">
        <v>3.288</v>
      </c>
      <c r="U26" s="42">
        <v>4.927</v>
      </c>
      <c r="V26" s="42">
        <v>12.838</v>
      </c>
      <c r="W26" s="44">
        <v>1.098</v>
      </c>
      <c r="X26" s="44">
        <v>4.495</v>
      </c>
      <c r="Y26" s="44">
        <v>1.563</v>
      </c>
      <c r="Z26" s="43">
        <v>2.033</v>
      </c>
      <c r="AA26" s="42">
        <v>0</v>
      </c>
      <c r="AB26" s="41">
        <v>3.136</v>
      </c>
      <c r="AC26" s="42">
        <v>1.173</v>
      </c>
      <c r="AD26" s="41">
        <v>0</v>
      </c>
      <c r="AE26" s="40"/>
      <c r="AF26" s="40"/>
      <c r="AG26" s="39">
        <f t="shared" si="0"/>
        <v>260.223</v>
      </c>
      <c r="AH26" s="38">
        <v>34.5873</v>
      </c>
    </row>
    <row r="27" spans="2:34" ht="14.25">
      <c r="B27" s="45">
        <v>14</v>
      </c>
      <c r="C27" s="44">
        <v>101.773</v>
      </c>
      <c r="D27" s="44">
        <v>0</v>
      </c>
      <c r="E27" s="44">
        <v>6.659</v>
      </c>
      <c r="F27" s="44">
        <v>2.711</v>
      </c>
      <c r="G27" s="44">
        <v>2.517</v>
      </c>
      <c r="H27" s="44">
        <v>1.042</v>
      </c>
      <c r="I27" s="42">
        <v>18.458</v>
      </c>
      <c r="J27" s="42"/>
      <c r="K27" s="42">
        <v>36.304</v>
      </c>
      <c r="L27" s="44">
        <v>1.239</v>
      </c>
      <c r="M27" s="42">
        <v>1.705</v>
      </c>
      <c r="N27" s="42">
        <v>0</v>
      </c>
      <c r="O27" s="44">
        <v>47.703</v>
      </c>
      <c r="P27" s="42">
        <v>23.785</v>
      </c>
      <c r="Q27" s="42">
        <v>26.586</v>
      </c>
      <c r="R27" s="44">
        <v>0</v>
      </c>
      <c r="S27" s="44">
        <v>0.422</v>
      </c>
      <c r="T27" s="44">
        <v>3.254</v>
      </c>
      <c r="U27" s="42">
        <v>4.679</v>
      </c>
      <c r="V27" s="42">
        <v>11.548</v>
      </c>
      <c r="W27" s="44">
        <v>1.015</v>
      </c>
      <c r="X27" s="44">
        <v>4.846</v>
      </c>
      <c r="Y27" s="44">
        <v>1.384</v>
      </c>
      <c r="Z27" s="43">
        <v>1.975</v>
      </c>
      <c r="AA27" s="42">
        <v>0</v>
      </c>
      <c r="AB27" s="41">
        <v>3.288</v>
      </c>
      <c r="AC27" s="42">
        <v>1.193</v>
      </c>
      <c r="AD27" s="41">
        <v>0</v>
      </c>
      <c r="AE27" s="40"/>
      <c r="AF27" s="40"/>
      <c r="AG27" s="39">
        <f t="shared" si="0"/>
        <v>237.908</v>
      </c>
      <c r="AH27" s="38"/>
    </row>
    <row r="28" spans="2:34" ht="14.25">
      <c r="B28" s="45">
        <v>15</v>
      </c>
      <c r="C28" s="44">
        <v>99.112</v>
      </c>
      <c r="D28" s="44">
        <v>0</v>
      </c>
      <c r="E28" s="44">
        <v>6.746</v>
      </c>
      <c r="F28" s="44">
        <v>2.464</v>
      </c>
      <c r="G28" s="44">
        <v>2.307</v>
      </c>
      <c r="H28" s="44">
        <v>1.028</v>
      </c>
      <c r="I28" s="42">
        <v>18.212</v>
      </c>
      <c r="J28" s="42">
        <v>0</v>
      </c>
      <c r="K28" s="42">
        <v>47.563</v>
      </c>
      <c r="L28" s="44">
        <v>1.151</v>
      </c>
      <c r="M28" s="42">
        <v>1.549</v>
      </c>
      <c r="N28" s="42">
        <v>0</v>
      </c>
      <c r="O28" s="44">
        <v>46.228</v>
      </c>
      <c r="P28" s="42">
        <v>23.509</v>
      </c>
      <c r="Q28" s="42">
        <v>31.137</v>
      </c>
      <c r="R28" s="44">
        <v>0</v>
      </c>
      <c r="S28" s="44">
        <v>0.429</v>
      </c>
      <c r="T28" s="44">
        <v>3.144</v>
      </c>
      <c r="U28" s="42">
        <v>4.532</v>
      </c>
      <c r="V28" s="42">
        <v>10.809</v>
      </c>
      <c r="W28" s="44">
        <v>0.988</v>
      </c>
      <c r="X28" s="44">
        <v>4.009</v>
      </c>
      <c r="Y28" s="44">
        <v>1.265</v>
      </c>
      <c r="Z28" s="47">
        <v>1.853</v>
      </c>
      <c r="AA28" s="42">
        <v>0</v>
      </c>
      <c r="AB28" s="46">
        <v>3.385</v>
      </c>
      <c r="AC28" s="42">
        <v>1.108</v>
      </c>
      <c r="AD28" s="41">
        <v>0</v>
      </c>
      <c r="AE28" s="40"/>
      <c r="AF28" s="40"/>
      <c r="AG28" s="39">
        <f t="shared" si="0"/>
        <v>230.44300000000004</v>
      </c>
      <c r="AH28" s="38"/>
    </row>
    <row r="29" spans="2:34" ht="14.25">
      <c r="B29" s="45">
        <v>16</v>
      </c>
      <c r="C29" s="44">
        <v>106.442</v>
      </c>
      <c r="D29" s="44">
        <v>0</v>
      </c>
      <c r="E29" s="44">
        <v>5.673</v>
      </c>
      <c r="F29" s="44">
        <v>2.162</v>
      </c>
      <c r="G29" s="44">
        <v>2.027</v>
      </c>
      <c r="H29" s="44">
        <v>0.891</v>
      </c>
      <c r="I29" s="42">
        <v>17.506</v>
      </c>
      <c r="J29" s="42">
        <v>0</v>
      </c>
      <c r="K29" s="42">
        <v>36.999</v>
      </c>
      <c r="L29" s="44">
        <v>1.002</v>
      </c>
      <c r="M29" s="42">
        <v>1.441</v>
      </c>
      <c r="N29" s="42">
        <v>0</v>
      </c>
      <c r="O29" s="44">
        <v>42.077</v>
      </c>
      <c r="P29" s="42">
        <v>20.56</v>
      </c>
      <c r="Q29" s="42">
        <v>28.982</v>
      </c>
      <c r="R29" s="44">
        <v>0</v>
      </c>
      <c r="S29" s="44">
        <v>0.36</v>
      </c>
      <c r="T29" s="44">
        <v>2.675</v>
      </c>
      <c r="U29" s="42">
        <v>4.23</v>
      </c>
      <c r="V29" s="42">
        <v>10.304</v>
      </c>
      <c r="W29" s="44">
        <v>0.88</v>
      </c>
      <c r="X29" s="44">
        <v>4.383</v>
      </c>
      <c r="Y29" s="44">
        <v>1.149</v>
      </c>
      <c r="Z29" s="43">
        <v>1.512</v>
      </c>
      <c r="AA29" s="42">
        <v>0</v>
      </c>
      <c r="AB29" s="41">
        <v>3.389</v>
      </c>
      <c r="AC29" s="42">
        <v>0.969</v>
      </c>
      <c r="AD29" s="41">
        <v>0</v>
      </c>
      <c r="AE29" s="40"/>
      <c r="AF29" s="40"/>
      <c r="AG29" s="39">
        <f t="shared" si="0"/>
        <v>226.24300000000005</v>
      </c>
      <c r="AH29" s="38">
        <v>34.7336</v>
      </c>
    </row>
    <row r="30" spans="2:34" ht="14.25">
      <c r="B30" s="45">
        <v>17</v>
      </c>
      <c r="C30" s="44">
        <v>121.852</v>
      </c>
      <c r="D30" s="44">
        <v>0</v>
      </c>
      <c r="E30" s="44">
        <v>6.958</v>
      </c>
      <c r="F30" s="44">
        <v>2.755</v>
      </c>
      <c r="G30" s="44">
        <v>2.101</v>
      </c>
      <c r="H30" s="44">
        <v>0.986</v>
      </c>
      <c r="I30" s="42">
        <v>24.054</v>
      </c>
      <c r="J30" s="42">
        <v>0</v>
      </c>
      <c r="K30" s="42">
        <v>32.661</v>
      </c>
      <c r="L30" s="44">
        <v>1.084</v>
      </c>
      <c r="M30" s="42">
        <v>1.564</v>
      </c>
      <c r="N30" s="42">
        <v>0</v>
      </c>
      <c r="O30" s="44">
        <v>35.708</v>
      </c>
      <c r="P30" s="42">
        <v>19.382</v>
      </c>
      <c r="Q30" s="42">
        <v>27.903</v>
      </c>
      <c r="R30" s="44">
        <v>0</v>
      </c>
      <c r="S30" s="44">
        <v>0.376</v>
      </c>
      <c r="T30" s="44">
        <v>2.947</v>
      </c>
      <c r="U30" s="42">
        <v>4.261</v>
      </c>
      <c r="V30" s="42">
        <v>11.562</v>
      </c>
      <c r="W30" s="44">
        <v>0.909</v>
      </c>
      <c r="X30" s="44">
        <v>3.955</v>
      </c>
      <c r="Y30" s="44">
        <v>1.12</v>
      </c>
      <c r="Z30" s="43">
        <v>1.431</v>
      </c>
      <c r="AA30" s="42">
        <v>0</v>
      </c>
      <c r="AB30" s="41">
        <v>3.105</v>
      </c>
      <c r="AC30" s="42">
        <v>0.907</v>
      </c>
      <c r="AD30" s="41">
        <v>0</v>
      </c>
      <c r="AE30" s="40"/>
      <c r="AF30" s="40"/>
      <c r="AG30" s="39">
        <f t="shared" si="0"/>
        <v>243.91200000000003</v>
      </c>
      <c r="AH30" s="38">
        <v>34.8142</v>
      </c>
    </row>
    <row r="31" spans="2:34" ht="14.25">
      <c r="B31" s="45">
        <v>18</v>
      </c>
      <c r="C31" s="44">
        <v>120.193</v>
      </c>
      <c r="D31" s="44">
        <v>0</v>
      </c>
      <c r="E31" s="44">
        <v>6.611</v>
      </c>
      <c r="F31" s="44">
        <v>2.389</v>
      </c>
      <c r="G31" s="44">
        <v>2.489</v>
      </c>
      <c r="H31" s="44">
        <v>0.952</v>
      </c>
      <c r="I31" s="42">
        <v>22.959</v>
      </c>
      <c r="J31" s="42">
        <v>0</v>
      </c>
      <c r="K31" s="42">
        <v>26.737</v>
      </c>
      <c r="L31" s="44">
        <v>1.057</v>
      </c>
      <c r="M31" s="42">
        <v>1.599</v>
      </c>
      <c r="N31" s="42">
        <v>0</v>
      </c>
      <c r="O31" s="44">
        <v>30.193</v>
      </c>
      <c r="P31" s="42">
        <v>19.38</v>
      </c>
      <c r="Q31" s="42">
        <v>23.483</v>
      </c>
      <c r="R31" s="44">
        <v>0</v>
      </c>
      <c r="S31" s="44">
        <v>0.369</v>
      </c>
      <c r="T31" s="44">
        <v>2.954</v>
      </c>
      <c r="U31" s="42">
        <v>4.567</v>
      </c>
      <c r="V31" s="42">
        <v>10.813</v>
      </c>
      <c r="W31" s="44">
        <v>0.957</v>
      </c>
      <c r="X31" s="44">
        <v>4.403</v>
      </c>
      <c r="Y31" s="44">
        <v>1.209</v>
      </c>
      <c r="Z31" s="43">
        <v>1.625</v>
      </c>
      <c r="AA31" s="42">
        <v>0</v>
      </c>
      <c r="AB31" s="41">
        <v>2.397</v>
      </c>
      <c r="AC31" s="42">
        <v>0.814</v>
      </c>
      <c r="AD31" s="41">
        <v>0</v>
      </c>
      <c r="AE31" s="40"/>
      <c r="AF31" s="40"/>
      <c r="AG31" s="39">
        <f t="shared" si="0"/>
        <v>235.533</v>
      </c>
      <c r="AH31" s="38">
        <v>34.8172</v>
      </c>
    </row>
    <row r="32" spans="2:34" ht="14.25">
      <c r="B32" s="45">
        <v>19</v>
      </c>
      <c r="C32" s="44">
        <v>124.569</v>
      </c>
      <c r="D32" s="44">
        <v>0</v>
      </c>
      <c r="E32" s="44">
        <v>7.702</v>
      </c>
      <c r="F32" s="44">
        <v>2.701</v>
      </c>
      <c r="G32" s="44">
        <v>2.292</v>
      </c>
      <c r="H32" s="44">
        <v>1.043</v>
      </c>
      <c r="I32" s="42">
        <v>24.292</v>
      </c>
      <c r="J32" s="42">
        <v>0</v>
      </c>
      <c r="K32" s="42">
        <v>26.553</v>
      </c>
      <c r="L32" s="44">
        <v>1.204</v>
      </c>
      <c r="M32" s="42">
        <v>1.741</v>
      </c>
      <c r="N32" s="42">
        <v>0</v>
      </c>
      <c r="O32" s="44">
        <v>41.973</v>
      </c>
      <c r="P32" s="42">
        <v>20.035</v>
      </c>
      <c r="Q32" s="42">
        <v>21.175</v>
      </c>
      <c r="R32" s="44">
        <v>0</v>
      </c>
      <c r="S32" s="44">
        <v>0.422</v>
      </c>
      <c r="T32" s="44">
        <v>3.429</v>
      </c>
      <c r="U32" s="42">
        <v>4.951</v>
      </c>
      <c r="V32" s="42">
        <v>12.705</v>
      </c>
      <c r="W32" s="44">
        <v>1.125</v>
      </c>
      <c r="X32" s="44">
        <v>4.103</v>
      </c>
      <c r="Y32" s="44">
        <v>1.339</v>
      </c>
      <c r="Z32" s="43">
        <v>1.778</v>
      </c>
      <c r="AA32" s="42">
        <v>0</v>
      </c>
      <c r="AB32" s="41">
        <v>2.182</v>
      </c>
      <c r="AC32" s="42">
        <v>1.515</v>
      </c>
      <c r="AD32" s="41">
        <v>0</v>
      </c>
      <c r="AE32" s="40"/>
      <c r="AF32" s="40"/>
      <c r="AG32" s="39">
        <f t="shared" si="0"/>
        <v>258.91900000000004</v>
      </c>
      <c r="AH32" s="38">
        <v>34.6803</v>
      </c>
    </row>
    <row r="33" spans="2:34" ht="14.25">
      <c r="B33" s="45">
        <v>20</v>
      </c>
      <c r="C33" s="44">
        <v>112.594</v>
      </c>
      <c r="D33" s="44">
        <v>0</v>
      </c>
      <c r="E33" s="44">
        <v>6.757</v>
      </c>
      <c r="F33" s="44">
        <v>2.448</v>
      </c>
      <c r="G33" s="44">
        <v>2.407</v>
      </c>
      <c r="H33" s="44">
        <v>1.016</v>
      </c>
      <c r="I33" s="42">
        <v>23.064</v>
      </c>
      <c r="J33" s="42">
        <v>0</v>
      </c>
      <c r="K33" s="42">
        <v>52.847</v>
      </c>
      <c r="L33" s="44">
        <v>1.128</v>
      </c>
      <c r="M33" s="42">
        <v>1.623</v>
      </c>
      <c r="N33" s="42">
        <v>0</v>
      </c>
      <c r="O33" s="44">
        <v>44.768</v>
      </c>
      <c r="P33" s="42">
        <v>19.353</v>
      </c>
      <c r="Q33" s="42">
        <v>34.922</v>
      </c>
      <c r="R33" s="44">
        <v>0</v>
      </c>
      <c r="S33" s="44">
        <v>0.384</v>
      </c>
      <c r="T33" s="44">
        <v>3.182</v>
      </c>
      <c r="U33" s="42">
        <v>4.564</v>
      </c>
      <c r="V33" s="42">
        <v>11.575</v>
      </c>
      <c r="W33" s="44">
        <v>1.021</v>
      </c>
      <c r="X33" s="44">
        <v>4.91</v>
      </c>
      <c r="Y33" s="44">
        <v>1.293</v>
      </c>
      <c r="Z33" s="43">
        <v>1.797</v>
      </c>
      <c r="AA33" s="42">
        <v>0</v>
      </c>
      <c r="AB33" s="41">
        <v>3.306</v>
      </c>
      <c r="AC33" s="42">
        <v>0.987</v>
      </c>
      <c r="AD33" s="41">
        <v>0</v>
      </c>
      <c r="AE33" s="40"/>
      <c r="AF33" s="40"/>
      <c r="AG33" s="39">
        <f t="shared" si="0"/>
        <v>244.87099999999992</v>
      </c>
      <c r="AH33" s="38">
        <v>34.6605</v>
      </c>
    </row>
    <row r="34" spans="2:34" ht="14.25">
      <c r="B34" s="45">
        <v>21</v>
      </c>
      <c r="C34" s="44">
        <v>101.098</v>
      </c>
      <c r="D34" s="44">
        <v>0</v>
      </c>
      <c r="E34" s="44">
        <v>6.694</v>
      </c>
      <c r="F34" s="44">
        <v>2.277</v>
      </c>
      <c r="G34" s="44">
        <v>2.204</v>
      </c>
      <c r="H34" s="44">
        <v>1</v>
      </c>
      <c r="I34" s="42">
        <v>18.343</v>
      </c>
      <c r="J34" s="42">
        <v>0</v>
      </c>
      <c r="K34" s="42">
        <v>59.176</v>
      </c>
      <c r="L34" s="44">
        <v>1.175</v>
      </c>
      <c r="M34" s="42">
        <v>1.719</v>
      </c>
      <c r="N34" s="42">
        <v>0</v>
      </c>
      <c r="O34" s="44">
        <v>42.596</v>
      </c>
      <c r="P34" s="42">
        <v>19.087</v>
      </c>
      <c r="Q34" s="42">
        <v>38.923</v>
      </c>
      <c r="R34" s="44">
        <v>0</v>
      </c>
      <c r="S34" s="44">
        <v>0.37</v>
      </c>
      <c r="T34" s="44">
        <v>3.142</v>
      </c>
      <c r="U34" s="42">
        <v>4.386</v>
      </c>
      <c r="V34" s="42">
        <v>10.339</v>
      </c>
      <c r="W34" s="44">
        <v>0.941</v>
      </c>
      <c r="X34" s="44">
        <v>3.799</v>
      </c>
      <c r="Y34" s="44">
        <v>1.256</v>
      </c>
      <c r="Z34" s="43">
        <v>1.816</v>
      </c>
      <c r="AA34" s="42">
        <v>0</v>
      </c>
      <c r="AB34" s="41">
        <v>4.595</v>
      </c>
      <c r="AC34" s="42">
        <v>1.1</v>
      </c>
      <c r="AD34" s="41">
        <v>0</v>
      </c>
      <c r="AE34" s="40"/>
      <c r="AF34" s="40"/>
      <c r="AG34" s="39">
        <f t="shared" si="0"/>
        <v>223.34199999999998</v>
      </c>
      <c r="AH34" s="38"/>
    </row>
    <row r="35" spans="2:34" ht="14.25">
      <c r="B35" s="45">
        <v>22</v>
      </c>
      <c r="C35" s="44">
        <v>98.211</v>
      </c>
      <c r="D35" s="44">
        <v>0</v>
      </c>
      <c r="E35" s="44">
        <v>6.362</v>
      </c>
      <c r="F35" s="44">
        <v>2.262</v>
      </c>
      <c r="G35" s="44">
        <v>2.032</v>
      </c>
      <c r="H35" s="44">
        <v>0.952</v>
      </c>
      <c r="I35" s="42">
        <v>16.521</v>
      </c>
      <c r="J35" s="42">
        <v>0</v>
      </c>
      <c r="K35" s="42">
        <v>62.773</v>
      </c>
      <c r="L35" s="44">
        <v>1.083</v>
      </c>
      <c r="M35" s="42">
        <v>1.492</v>
      </c>
      <c r="N35" s="42">
        <v>0</v>
      </c>
      <c r="O35" s="44">
        <v>43.24</v>
      </c>
      <c r="P35" s="42">
        <v>19.44</v>
      </c>
      <c r="Q35" s="42">
        <v>36.707</v>
      </c>
      <c r="R35" s="44">
        <v>0</v>
      </c>
      <c r="S35" s="44">
        <v>0.343</v>
      </c>
      <c r="T35" s="44">
        <v>2.965</v>
      </c>
      <c r="U35" s="42">
        <v>4.299</v>
      </c>
      <c r="V35" s="42">
        <v>9.668</v>
      </c>
      <c r="W35" s="44">
        <v>0.879</v>
      </c>
      <c r="X35" s="44">
        <v>4.339</v>
      </c>
      <c r="Y35" s="44">
        <v>1.196</v>
      </c>
      <c r="Z35" s="43">
        <v>1.718</v>
      </c>
      <c r="AA35" s="42">
        <v>0</v>
      </c>
      <c r="AB35" s="41">
        <v>4.318</v>
      </c>
      <c r="AC35" s="42">
        <v>1.041</v>
      </c>
      <c r="AD35" s="41">
        <v>0</v>
      </c>
      <c r="AE35" s="40"/>
      <c r="AF35" s="40"/>
      <c r="AG35" s="39">
        <f t="shared" si="0"/>
        <v>218.04299999999998</v>
      </c>
      <c r="AH35" s="38"/>
    </row>
    <row r="36" spans="2:34" ht="14.25">
      <c r="B36" s="45">
        <v>23</v>
      </c>
      <c r="C36" s="44">
        <v>106.35</v>
      </c>
      <c r="D36" s="44">
        <v>0</v>
      </c>
      <c r="E36" s="44">
        <v>5.581</v>
      </c>
      <c r="F36" s="44">
        <v>2.033</v>
      </c>
      <c r="G36" s="44">
        <v>1.816</v>
      </c>
      <c r="H36" s="44">
        <v>0.881</v>
      </c>
      <c r="I36" s="42">
        <v>17.409</v>
      </c>
      <c r="J36" s="42">
        <v>0</v>
      </c>
      <c r="K36" s="42">
        <v>48.162</v>
      </c>
      <c r="L36" s="44">
        <v>1.01</v>
      </c>
      <c r="M36" s="42">
        <v>1.455</v>
      </c>
      <c r="N36" s="42">
        <v>0</v>
      </c>
      <c r="O36" s="44">
        <v>42.016</v>
      </c>
      <c r="P36" s="42">
        <v>18.303</v>
      </c>
      <c r="Q36" s="42">
        <v>30.334</v>
      </c>
      <c r="R36" s="44">
        <v>0</v>
      </c>
      <c r="S36" s="44">
        <v>0.335</v>
      </c>
      <c r="T36" s="44">
        <v>2.686</v>
      </c>
      <c r="U36" s="42">
        <v>4.117</v>
      </c>
      <c r="V36" s="42">
        <v>9.651</v>
      </c>
      <c r="W36" s="44">
        <v>0.807</v>
      </c>
      <c r="X36" s="44">
        <v>3.496</v>
      </c>
      <c r="Y36" s="44">
        <v>1.047</v>
      </c>
      <c r="Z36" s="43">
        <v>1.508</v>
      </c>
      <c r="AA36" s="42">
        <v>0</v>
      </c>
      <c r="AB36" s="41">
        <v>3.446</v>
      </c>
      <c r="AC36" s="42">
        <v>0.883</v>
      </c>
      <c r="AD36" s="41">
        <v>0</v>
      </c>
      <c r="AE36" s="40"/>
      <c r="AF36" s="40"/>
      <c r="AG36" s="39">
        <f t="shared" si="0"/>
        <v>221.38400000000001</v>
      </c>
      <c r="AH36" s="38">
        <v>34.7802</v>
      </c>
    </row>
    <row r="37" spans="2:34" ht="14.25">
      <c r="B37" s="45">
        <v>24</v>
      </c>
      <c r="C37" s="44">
        <v>102.55</v>
      </c>
      <c r="D37" s="44">
        <v>0</v>
      </c>
      <c r="E37" s="44">
        <v>5.361</v>
      </c>
      <c r="F37" s="44">
        <v>1.983</v>
      </c>
      <c r="G37" s="44">
        <v>1.798</v>
      </c>
      <c r="H37" s="44">
        <v>0.85</v>
      </c>
      <c r="I37" s="42">
        <v>17.299</v>
      </c>
      <c r="J37" s="42">
        <v>0</v>
      </c>
      <c r="K37" s="42">
        <v>43.131</v>
      </c>
      <c r="L37" s="44">
        <v>1.478</v>
      </c>
      <c r="M37" s="42">
        <v>1.414</v>
      </c>
      <c r="N37" s="42">
        <v>0</v>
      </c>
      <c r="O37" s="44">
        <v>40.841</v>
      </c>
      <c r="P37" s="42">
        <v>17.604</v>
      </c>
      <c r="Q37" s="42">
        <v>29.108</v>
      </c>
      <c r="R37" s="44">
        <v>0</v>
      </c>
      <c r="S37" s="44">
        <v>0.328</v>
      </c>
      <c r="T37" s="44">
        <v>2.616</v>
      </c>
      <c r="U37" s="42">
        <v>4.165</v>
      </c>
      <c r="V37" s="42">
        <v>9.429</v>
      </c>
      <c r="W37" s="44">
        <v>0.786</v>
      </c>
      <c r="X37" s="44">
        <v>3.882</v>
      </c>
      <c r="Y37" s="44">
        <v>1.051</v>
      </c>
      <c r="Z37" s="43">
        <v>1.545</v>
      </c>
      <c r="AA37" s="42">
        <v>0</v>
      </c>
      <c r="AB37" s="41">
        <v>3.532</v>
      </c>
      <c r="AC37" s="42">
        <v>0.875</v>
      </c>
      <c r="AD37" s="41">
        <v>0</v>
      </c>
      <c r="AE37" s="40"/>
      <c r="AF37" s="40"/>
      <c r="AG37" s="39">
        <f t="shared" si="0"/>
        <v>215.855</v>
      </c>
      <c r="AH37" s="38">
        <v>34.7441</v>
      </c>
    </row>
    <row r="38" spans="2:34" ht="14.25">
      <c r="B38" s="45">
        <v>25</v>
      </c>
      <c r="C38" s="44">
        <v>108.629</v>
      </c>
      <c r="D38" s="44">
        <v>0</v>
      </c>
      <c r="E38" s="44">
        <v>5.564</v>
      </c>
      <c r="F38" s="44">
        <v>2.045</v>
      </c>
      <c r="G38" s="44">
        <v>1.719</v>
      </c>
      <c r="H38" s="44">
        <v>0.854</v>
      </c>
      <c r="I38" s="42">
        <v>28.583</v>
      </c>
      <c r="J38" s="42">
        <v>0</v>
      </c>
      <c r="K38" s="42">
        <v>52.74</v>
      </c>
      <c r="L38" s="44">
        <v>0.626</v>
      </c>
      <c r="M38" s="42">
        <v>1.427</v>
      </c>
      <c r="N38" s="42">
        <v>0</v>
      </c>
      <c r="O38" s="44">
        <v>42.413</v>
      </c>
      <c r="P38" s="42">
        <v>18.085</v>
      </c>
      <c r="Q38" s="42">
        <v>33.698</v>
      </c>
      <c r="R38" s="44">
        <v>0</v>
      </c>
      <c r="S38" s="44">
        <v>0.349</v>
      </c>
      <c r="T38" s="44">
        <v>2.72</v>
      </c>
      <c r="U38" s="42">
        <v>4.317</v>
      </c>
      <c r="V38" s="42">
        <v>9.443</v>
      </c>
      <c r="W38" s="44">
        <v>0.849</v>
      </c>
      <c r="X38" s="44">
        <v>3.261</v>
      </c>
      <c r="Y38" s="44">
        <v>1.081</v>
      </c>
      <c r="Z38" s="43">
        <v>1.54</v>
      </c>
      <c r="AA38" s="42">
        <v>0</v>
      </c>
      <c r="AB38" s="41">
        <v>3.761</v>
      </c>
      <c r="AC38" s="42">
        <v>0.85</v>
      </c>
      <c r="AD38" s="41">
        <v>0</v>
      </c>
      <c r="AE38" s="40"/>
      <c r="AF38" s="40"/>
      <c r="AG38" s="39">
        <f t="shared" si="0"/>
        <v>234.355</v>
      </c>
      <c r="AH38" s="38">
        <v>34.6588</v>
      </c>
    </row>
    <row r="39" spans="2:34" ht="14.25">
      <c r="B39" s="45">
        <v>26</v>
      </c>
      <c r="C39" s="44">
        <v>115.13</v>
      </c>
      <c r="D39" s="44">
        <v>0</v>
      </c>
      <c r="E39" s="44">
        <v>6.446</v>
      </c>
      <c r="F39" s="44">
        <v>2.421</v>
      </c>
      <c r="G39" s="44">
        <v>1.97</v>
      </c>
      <c r="H39" s="44">
        <v>0.959</v>
      </c>
      <c r="I39" s="42">
        <v>29.299</v>
      </c>
      <c r="J39" s="42">
        <v>0</v>
      </c>
      <c r="K39" s="42">
        <v>46.339</v>
      </c>
      <c r="L39" s="44">
        <v>1.054</v>
      </c>
      <c r="M39" s="42">
        <v>1.552</v>
      </c>
      <c r="N39" s="42">
        <v>0</v>
      </c>
      <c r="O39" s="44">
        <v>44.897</v>
      </c>
      <c r="P39" s="42">
        <v>19.418</v>
      </c>
      <c r="Q39" s="42">
        <v>30.925</v>
      </c>
      <c r="R39" s="44">
        <v>0</v>
      </c>
      <c r="S39" s="44">
        <v>0.381</v>
      </c>
      <c r="T39" s="44">
        <v>3.02</v>
      </c>
      <c r="U39" s="42">
        <v>4.451</v>
      </c>
      <c r="V39" s="42">
        <v>10.553</v>
      </c>
      <c r="W39" s="44">
        <v>0.895</v>
      </c>
      <c r="X39" s="44">
        <v>4.355</v>
      </c>
      <c r="Y39" s="44">
        <v>1.126</v>
      </c>
      <c r="Z39" s="43">
        <v>1.699</v>
      </c>
      <c r="AA39" s="42">
        <v>0</v>
      </c>
      <c r="AB39" s="41">
        <v>3.213</v>
      </c>
      <c r="AC39" s="42">
        <v>0.964</v>
      </c>
      <c r="AD39" s="41">
        <v>0</v>
      </c>
      <c r="AE39" s="40"/>
      <c r="AF39" s="40"/>
      <c r="AG39" s="39">
        <f t="shared" si="0"/>
        <v>250.59</v>
      </c>
      <c r="AH39" s="38">
        <v>34.7753</v>
      </c>
    </row>
    <row r="40" spans="2:34" ht="14.25">
      <c r="B40" s="45">
        <v>27</v>
      </c>
      <c r="C40" s="44">
        <v>102.447</v>
      </c>
      <c r="D40" s="44">
        <v>0</v>
      </c>
      <c r="E40" s="44">
        <v>5.882</v>
      </c>
      <c r="F40" s="44">
        <v>2.143</v>
      </c>
      <c r="G40" s="44">
        <v>1.932</v>
      </c>
      <c r="H40" s="44">
        <v>0.867</v>
      </c>
      <c r="I40" s="42">
        <v>29.901</v>
      </c>
      <c r="J40" s="42">
        <v>0</v>
      </c>
      <c r="K40" s="42">
        <v>65.7</v>
      </c>
      <c r="L40" s="44">
        <v>1.08</v>
      </c>
      <c r="M40" s="42">
        <v>1.519</v>
      </c>
      <c r="N40" s="42">
        <v>0</v>
      </c>
      <c r="O40" s="44">
        <v>41.914</v>
      </c>
      <c r="P40" s="42">
        <v>18.803</v>
      </c>
      <c r="Q40" s="42">
        <v>41.492</v>
      </c>
      <c r="R40" s="44">
        <v>0</v>
      </c>
      <c r="S40" s="44">
        <v>0.318</v>
      </c>
      <c r="T40" s="44">
        <v>2.791</v>
      </c>
      <c r="U40" s="42">
        <v>4.119</v>
      </c>
      <c r="V40" s="42">
        <v>9.624</v>
      </c>
      <c r="W40" s="44">
        <v>0.839</v>
      </c>
      <c r="X40" s="44">
        <v>3.293</v>
      </c>
      <c r="Y40" s="44">
        <v>1.073</v>
      </c>
      <c r="Z40" s="43">
        <v>1.512</v>
      </c>
      <c r="AA40" s="42">
        <v>0</v>
      </c>
      <c r="AB40" s="41">
        <v>5.085</v>
      </c>
      <c r="AC40" s="42">
        <v>0.912</v>
      </c>
      <c r="AD40" s="41">
        <v>0</v>
      </c>
      <c r="AE40" s="40"/>
      <c r="AF40" s="40"/>
      <c r="AG40" s="39">
        <f t="shared" si="0"/>
        <v>230.96900000000008</v>
      </c>
      <c r="AH40" s="38">
        <v>34.8911</v>
      </c>
    </row>
    <row r="41" spans="2:34" ht="14.25">
      <c r="B41" s="45">
        <v>28</v>
      </c>
      <c r="C41" s="44">
        <v>93.507</v>
      </c>
      <c r="D41" s="44">
        <v>0</v>
      </c>
      <c r="E41" s="44">
        <v>5.985</v>
      </c>
      <c r="F41" s="44">
        <v>2.224</v>
      </c>
      <c r="G41" s="44">
        <v>2.006</v>
      </c>
      <c r="H41" s="44">
        <v>0.967</v>
      </c>
      <c r="I41" s="42">
        <v>26.922</v>
      </c>
      <c r="J41" s="42">
        <v>0</v>
      </c>
      <c r="K41" s="42">
        <v>47.17</v>
      </c>
      <c r="L41" s="44">
        <v>1.146</v>
      </c>
      <c r="M41" s="42">
        <v>1.533</v>
      </c>
      <c r="N41" s="42">
        <v>0</v>
      </c>
      <c r="O41" s="44">
        <v>40.261</v>
      </c>
      <c r="P41" s="42">
        <v>21.501</v>
      </c>
      <c r="Q41" s="42">
        <v>32.598</v>
      </c>
      <c r="R41" s="44">
        <v>0</v>
      </c>
      <c r="S41" s="44">
        <v>0.349</v>
      </c>
      <c r="T41" s="44">
        <v>2.896</v>
      </c>
      <c r="U41" s="42">
        <v>4.581</v>
      </c>
      <c r="V41" s="42">
        <v>8.979</v>
      </c>
      <c r="W41" s="44">
        <v>0.677</v>
      </c>
      <c r="X41" s="44">
        <v>4.282</v>
      </c>
      <c r="Y41" s="44">
        <v>1.115</v>
      </c>
      <c r="Z41" s="43">
        <v>1.659</v>
      </c>
      <c r="AA41" s="42">
        <v>0</v>
      </c>
      <c r="AB41" s="41">
        <v>3.849</v>
      </c>
      <c r="AC41" s="42">
        <v>0.94</v>
      </c>
      <c r="AD41" s="41">
        <v>0</v>
      </c>
      <c r="AE41" s="40"/>
      <c r="AF41" s="40"/>
      <c r="AG41" s="39">
        <f t="shared" si="0"/>
        <v>221.52999999999997</v>
      </c>
      <c r="AH41" s="38"/>
    </row>
    <row r="42" spans="2:34" ht="14.25">
      <c r="B42" s="45">
        <v>29</v>
      </c>
      <c r="C42" s="44">
        <v>93.974</v>
      </c>
      <c r="D42" s="44">
        <v>0</v>
      </c>
      <c r="E42" s="44">
        <v>5.89</v>
      </c>
      <c r="F42" s="44">
        <v>2.11</v>
      </c>
      <c r="G42" s="44">
        <v>1.806</v>
      </c>
      <c r="H42" s="44">
        <v>0.939</v>
      </c>
      <c r="I42" s="42">
        <v>26.553</v>
      </c>
      <c r="J42" s="42">
        <v>0</v>
      </c>
      <c r="K42" s="42">
        <v>42.496</v>
      </c>
      <c r="L42" s="44">
        <v>1.12</v>
      </c>
      <c r="M42" s="42">
        <v>1.445</v>
      </c>
      <c r="N42" s="42">
        <v>0</v>
      </c>
      <c r="O42" s="44">
        <v>42.501</v>
      </c>
      <c r="P42" s="42">
        <v>22.197</v>
      </c>
      <c r="Q42" s="42">
        <v>29.977</v>
      </c>
      <c r="R42" s="44">
        <v>0</v>
      </c>
      <c r="S42" s="44">
        <v>0.38</v>
      </c>
      <c r="T42" s="44">
        <v>2.781</v>
      </c>
      <c r="U42" s="42">
        <v>4.053</v>
      </c>
      <c r="V42" s="42">
        <v>8.882</v>
      </c>
      <c r="W42" s="44">
        <v>0.735</v>
      </c>
      <c r="X42" s="44">
        <v>3.512</v>
      </c>
      <c r="Y42" s="44">
        <v>1.121</v>
      </c>
      <c r="Z42" s="43">
        <v>1.674</v>
      </c>
      <c r="AA42" s="42">
        <v>0</v>
      </c>
      <c r="AB42" s="41">
        <v>3.404</v>
      </c>
      <c r="AC42" s="42">
        <v>0.89</v>
      </c>
      <c r="AD42" s="41">
        <v>0</v>
      </c>
      <c r="AE42" s="40"/>
      <c r="AF42" s="40"/>
      <c r="AG42" s="39">
        <f t="shared" si="0"/>
        <v>222.56300000000002</v>
      </c>
      <c r="AH42" s="38"/>
    </row>
    <row r="43" spans="2:34" ht="14.25">
      <c r="B43" s="45">
        <v>30</v>
      </c>
      <c r="C43" s="44">
        <v>98.005</v>
      </c>
      <c r="D43" s="44">
        <v>0</v>
      </c>
      <c r="E43" s="44">
        <v>5.371</v>
      </c>
      <c r="F43" s="44">
        <v>1.968</v>
      </c>
      <c r="G43" s="44">
        <v>1.709</v>
      </c>
      <c r="H43" s="44">
        <v>0.827</v>
      </c>
      <c r="I43" s="42">
        <v>26.169</v>
      </c>
      <c r="J43" s="42">
        <v>0</v>
      </c>
      <c r="K43" s="42">
        <v>42.135</v>
      </c>
      <c r="L43" s="44">
        <v>1.047</v>
      </c>
      <c r="M43" s="42">
        <v>1.417</v>
      </c>
      <c r="N43" s="42">
        <v>0</v>
      </c>
      <c r="O43" s="44">
        <v>35.263</v>
      </c>
      <c r="P43" s="42">
        <v>21.056</v>
      </c>
      <c r="Q43" s="42">
        <v>30.228</v>
      </c>
      <c r="R43" s="44">
        <v>0</v>
      </c>
      <c r="S43" s="44">
        <v>0.351</v>
      </c>
      <c r="T43" s="44">
        <v>2.531</v>
      </c>
      <c r="U43" s="42">
        <v>4.272</v>
      </c>
      <c r="V43" s="42">
        <v>9.096</v>
      </c>
      <c r="W43" s="44">
        <v>0.67</v>
      </c>
      <c r="X43" s="44">
        <v>4.077</v>
      </c>
      <c r="Y43" s="44">
        <v>0.991</v>
      </c>
      <c r="Z43" s="43">
        <v>1.483</v>
      </c>
      <c r="AA43" s="42">
        <v>0</v>
      </c>
      <c r="AB43" s="41">
        <v>4.243</v>
      </c>
      <c r="AC43" s="42">
        <v>0.854</v>
      </c>
      <c r="AD43" s="41">
        <v>0</v>
      </c>
      <c r="AE43" s="40"/>
      <c r="AF43" s="40"/>
      <c r="AG43" s="39">
        <f t="shared" si="0"/>
        <v>217.15700000000004</v>
      </c>
      <c r="AH43" s="38">
        <v>34.8702</v>
      </c>
    </row>
    <row r="44" spans="2:34" ht="14.25">
      <c r="B44" s="45">
        <v>31</v>
      </c>
      <c r="C44" s="44">
        <v>99.31</v>
      </c>
      <c r="D44" s="44">
        <v>0</v>
      </c>
      <c r="E44" s="44">
        <v>5.178</v>
      </c>
      <c r="F44" s="44">
        <v>1.874</v>
      </c>
      <c r="G44" s="44">
        <v>1.718</v>
      </c>
      <c r="H44" s="44">
        <v>0.764</v>
      </c>
      <c r="I44" s="42">
        <v>29.009</v>
      </c>
      <c r="J44" s="42"/>
      <c r="K44" s="42"/>
      <c r="L44" s="44">
        <v>1.012</v>
      </c>
      <c r="M44" s="42">
        <v>1.359</v>
      </c>
      <c r="N44" s="42">
        <v>0</v>
      </c>
      <c r="O44" s="44">
        <v>42.971</v>
      </c>
      <c r="P44" s="42">
        <v>20.995</v>
      </c>
      <c r="Q44" s="42"/>
      <c r="R44" s="44"/>
      <c r="S44" s="44">
        <v>0.341</v>
      </c>
      <c r="T44" s="44">
        <v>2.604</v>
      </c>
      <c r="U44" s="42">
        <v>4.131</v>
      </c>
      <c r="V44" s="42">
        <v>8.971</v>
      </c>
      <c r="W44" s="44">
        <v>0.578</v>
      </c>
      <c r="X44" s="44">
        <v>3.03</v>
      </c>
      <c r="Y44" s="44">
        <v>1.032</v>
      </c>
      <c r="Z44" s="43">
        <v>1.488</v>
      </c>
      <c r="AA44" s="42"/>
      <c r="AB44" s="41"/>
      <c r="AC44" s="42">
        <v>0.805</v>
      </c>
      <c r="AD44" s="41"/>
      <c r="AE44" s="40"/>
      <c r="AF44" s="40"/>
      <c r="AG44" s="39">
        <f t="shared" si="0"/>
        <v>227.17000000000007</v>
      </c>
      <c r="AH44" s="38">
        <v>34.9117</v>
      </c>
    </row>
    <row r="45" spans="2:34" ht="37.5">
      <c r="B45" s="19" t="s">
        <v>49</v>
      </c>
      <c r="C45" s="37">
        <f aca="true" t="shared" si="1" ref="C45:I45">SUM(C14:C44)</f>
        <v>3389.486000000001</v>
      </c>
      <c r="D45" s="37">
        <f t="shared" si="1"/>
        <v>0</v>
      </c>
      <c r="E45" s="37">
        <f t="shared" si="1"/>
        <v>226.94599999999997</v>
      </c>
      <c r="F45" s="37">
        <f t="shared" si="1"/>
        <v>82.70700000000002</v>
      </c>
      <c r="G45" s="37">
        <f t="shared" si="1"/>
        <v>71.58900000000001</v>
      </c>
      <c r="H45" s="37">
        <f t="shared" si="1"/>
        <v>32.64</v>
      </c>
      <c r="I45" s="37">
        <f t="shared" si="1"/>
        <v>771.0269999999998</v>
      </c>
      <c r="J45" s="37"/>
      <c r="K45" s="37"/>
      <c r="L45" s="37">
        <f>SUM(L14:L44)</f>
        <v>38.532</v>
      </c>
      <c r="M45" s="37">
        <f>SUM(M14:M44)</f>
        <v>54.374</v>
      </c>
      <c r="N45" s="37">
        <f>SUM(N14:N44)</f>
        <v>0</v>
      </c>
      <c r="O45" s="37">
        <f>SUM(O14:O44)</f>
        <v>1400.9469999999997</v>
      </c>
      <c r="P45" s="37">
        <f>SUM(P14:P44)</f>
        <v>683.5450000000002</v>
      </c>
      <c r="Q45" s="37"/>
      <c r="R45" s="37"/>
      <c r="S45" s="37">
        <f aca="true" t="shared" si="2" ref="S45:Z45">SUM(S14:S44)</f>
        <v>14.377999999999998</v>
      </c>
      <c r="T45" s="37">
        <f t="shared" si="2"/>
        <v>104.84299999999999</v>
      </c>
      <c r="U45" s="37">
        <f t="shared" si="2"/>
        <v>158.09399999999997</v>
      </c>
      <c r="V45" s="37">
        <f t="shared" si="2"/>
        <v>388.599</v>
      </c>
      <c r="W45" s="37">
        <f t="shared" si="2"/>
        <v>33.334</v>
      </c>
      <c r="X45" s="37">
        <f t="shared" si="2"/>
        <v>149.75000000000003</v>
      </c>
      <c r="Y45" s="37">
        <f t="shared" si="2"/>
        <v>44.769000000000005</v>
      </c>
      <c r="Z45" s="37">
        <f t="shared" si="2"/>
        <v>62.96599999999999</v>
      </c>
      <c r="AA45" s="37"/>
      <c r="AB45" s="37"/>
      <c r="AC45" s="37">
        <f>SUM(AC14:AC44)</f>
        <v>39.841</v>
      </c>
      <c r="AD45" s="37">
        <f>SUM(AD14:AD44)</f>
        <v>0</v>
      </c>
      <c r="AE45" s="36"/>
      <c r="AF45" s="36"/>
      <c r="AG45" s="37">
        <f>SUM(AG14:AG44)</f>
        <v>7748.366999999999</v>
      </c>
      <c r="AH45" s="36"/>
    </row>
    <row r="47" spans="3:25" ht="15">
      <c r="C47" s="9" t="s">
        <v>48</v>
      </c>
      <c r="D47" s="9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 t="s">
        <v>47</v>
      </c>
      <c r="Q47" s="32"/>
      <c r="R47" s="32"/>
      <c r="S47" s="32"/>
      <c r="T47" s="35"/>
      <c r="U47" s="11"/>
      <c r="V47" s="11"/>
      <c r="W47" s="72">
        <v>42521</v>
      </c>
      <c r="X47" s="73"/>
      <c r="Y47" s="34"/>
    </row>
    <row r="48" spans="3:24" ht="12.75">
      <c r="C48" s="1"/>
      <c r="D48" s="1" t="s">
        <v>27</v>
      </c>
      <c r="O48" s="2"/>
      <c r="P48" s="33" t="s">
        <v>29</v>
      </c>
      <c r="Q48" s="33"/>
      <c r="T48" s="2"/>
      <c r="U48" s="31" t="s">
        <v>0</v>
      </c>
      <c r="W48" s="2"/>
      <c r="X48" s="31" t="s">
        <v>16</v>
      </c>
    </row>
    <row r="49" spans="3:25" ht="15">
      <c r="C49" s="9" t="s">
        <v>35</v>
      </c>
      <c r="D49" s="9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 t="s">
        <v>1</v>
      </c>
      <c r="P49" s="32" t="s">
        <v>42</v>
      </c>
      <c r="Q49" s="32"/>
      <c r="R49" s="32"/>
      <c r="S49" s="32"/>
      <c r="T49" s="32"/>
      <c r="U49" s="11"/>
      <c r="V49" s="11"/>
      <c r="W49" s="72">
        <v>42521</v>
      </c>
      <c r="X49" s="73"/>
      <c r="Y49" s="32"/>
    </row>
    <row r="50" spans="3:24" ht="12.75">
      <c r="C50" s="1"/>
      <c r="D50" s="1" t="s">
        <v>28</v>
      </c>
      <c r="O50" s="2"/>
      <c r="P50" s="31" t="s">
        <v>29</v>
      </c>
      <c r="Q50" s="31"/>
      <c r="T50" s="2"/>
      <c r="U50" s="31" t="s">
        <v>0</v>
      </c>
      <c r="W50" s="2"/>
      <c r="X50" t="s">
        <v>16</v>
      </c>
    </row>
  </sheetData>
  <sheetProtection/>
  <mergeCells count="11">
    <mergeCell ref="AG12:AG13"/>
    <mergeCell ref="AH12:AH13"/>
    <mergeCell ref="W47:X47"/>
    <mergeCell ref="W49:X49"/>
    <mergeCell ref="B9:AC9"/>
    <mergeCell ref="C12:AC12"/>
    <mergeCell ref="B12:B13"/>
    <mergeCell ref="B5:AC5"/>
    <mergeCell ref="B6:AC6"/>
    <mergeCell ref="B7:AC7"/>
    <mergeCell ref="B8:AC8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5"/>
      <c r="B2" s="25"/>
      <c r="C2" s="25"/>
    </row>
    <row r="3" spans="1:3" ht="12.75">
      <c r="A3" s="25"/>
      <c r="B3" s="25"/>
      <c r="C3" s="25"/>
    </row>
    <row r="4" spans="1:3" ht="15">
      <c r="A4" s="26"/>
      <c r="B4" s="25"/>
      <c r="C4" s="25"/>
    </row>
    <row r="5" spans="1:3" ht="15">
      <c r="A5" s="26"/>
      <c r="B5" s="25"/>
      <c r="C5" s="25"/>
    </row>
    <row r="6" spans="1:3" ht="15">
      <c r="A6" s="26"/>
      <c r="B6" s="25"/>
      <c r="C6" s="25"/>
    </row>
    <row r="7" spans="1:3" ht="15">
      <c r="A7" s="26"/>
      <c r="B7" s="25"/>
      <c r="C7" s="25"/>
    </row>
    <row r="8" spans="1:3" ht="15">
      <c r="A8" s="26"/>
      <c r="B8" s="25"/>
      <c r="C8" s="25"/>
    </row>
    <row r="9" spans="1:3" ht="15">
      <c r="A9" s="26"/>
      <c r="B9" s="25"/>
      <c r="C9" s="25"/>
    </row>
    <row r="10" spans="1:3" ht="15">
      <c r="A10" s="26"/>
      <c r="B10" s="25"/>
      <c r="C10" s="25"/>
    </row>
    <row r="11" spans="1:3" ht="15">
      <c r="A11" s="27"/>
      <c r="B11" s="25"/>
      <c r="C11" s="25"/>
    </row>
    <row r="12" spans="1:3" ht="15">
      <c r="A12" s="27"/>
      <c r="B12" s="25"/>
      <c r="C12" s="25"/>
    </row>
    <row r="13" spans="1:3" ht="15">
      <c r="A13" s="26"/>
      <c r="B13" s="25"/>
      <c r="C13" s="25"/>
    </row>
    <row r="14" spans="1:3" ht="15">
      <c r="A14" s="26"/>
      <c r="B14" s="25"/>
      <c r="C14" s="25"/>
    </row>
    <row r="15" spans="1:3" ht="15">
      <c r="A15" s="26"/>
      <c r="B15" s="25"/>
      <c r="C15" s="25"/>
    </row>
    <row r="16" spans="1:3" ht="15">
      <c r="A16" s="26"/>
      <c r="B16" s="25"/>
      <c r="C16" s="25"/>
    </row>
    <row r="17" spans="1:3" ht="15">
      <c r="A17" s="26"/>
      <c r="B17" s="25"/>
      <c r="C17" s="25"/>
    </row>
    <row r="18" spans="1:3" ht="15">
      <c r="A18" s="28"/>
      <c r="B18" s="25"/>
      <c r="C18" s="25"/>
    </row>
    <row r="19" spans="1:3" ht="15">
      <c r="A19" s="28"/>
      <c r="B19" s="25"/>
      <c r="C19" s="25"/>
    </row>
    <row r="20" spans="1:3" ht="15">
      <c r="A20" s="26"/>
      <c r="B20" s="25"/>
      <c r="C20" s="25"/>
    </row>
    <row r="21" spans="1:3" ht="15">
      <c r="A21" s="26"/>
      <c r="B21" s="25"/>
      <c r="C21" s="25"/>
    </row>
    <row r="22" spans="1:3" ht="15">
      <c r="A22" s="26"/>
      <c r="B22" s="25"/>
      <c r="C22" s="25"/>
    </row>
    <row r="23" spans="1:3" ht="15">
      <c r="A23" s="26"/>
      <c r="B23" s="25"/>
      <c r="C23" s="25"/>
    </row>
    <row r="24" spans="1:3" ht="15">
      <c r="A24" s="26"/>
      <c r="B24" s="25"/>
      <c r="C24" s="25"/>
    </row>
    <row r="25" spans="1:3" ht="15">
      <c r="A25" s="26"/>
      <c r="B25" s="25"/>
      <c r="C25" s="25"/>
    </row>
    <row r="26" spans="1:3" ht="15">
      <c r="A26" s="26"/>
      <c r="B26" s="25"/>
      <c r="C26" s="25"/>
    </row>
    <row r="27" spans="1:3" ht="15">
      <c r="A27" s="26"/>
      <c r="B27" s="25"/>
      <c r="C27" s="25"/>
    </row>
    <row r="28" spans="1:3" ht="15">
      <c r="A28" s="29"/>
      <c r="B28" s="25"/>
      <c r="C28" s="25"/>
    </row>
    <row r="29" spans="1:3" ht="15">
      <c r="A29" s="29"/>
      <c r="B29" s="25"/>
      <c r="C29" s="25"/>
    </row>
    <row r="30" spans="1:3" ht="15">
      <c r="A30" s="26"/>
      <c r="B30" s="25"/>
      <c r="C30" s="25"/>
    </row>
    <row r="31" spans="1:3" ht="12.75">
      <c r="A31" s="25"/>
      <c r="B31" s="25"/>
      <c r="C31" s="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Бакуменко Александр Иванович</cp:lastModifiedBy>
  <cp:lastPrinted>2016-06-30T10:21:58Z</cp:lastPrinted>
  <dcterms:created xsi:type="dcterms:W3CDTF">2010-01-29T08:37:16Z</dcterms:created>
  <dcterms:modified xsi:type="dcterms:W3CDTF">2016-07-18T13:48:43Z</dcterms:modified>
  <cp:category/>
  <cp:version/>
  <cp:contentType/>
  <cp:contentStatus/>
</cp:coreProperties>
</file>