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<sst xmlns="http://schemas.openxmlformats.org/spreadsheetml/2006/main" count="96" uniqueCount="79">
  <si>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</si>
  <si>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</si>
  <si>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</si>
  <si>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</si>
  <si>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</si>
  <si>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</si>
  <si>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</si>
  <si>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</si>
  <si>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</si>
  <si>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</si>
  <si>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</si>
  <si>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</si>
  <si>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</si>
  <si>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</si>
  <si>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</si>
  <si>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</si>
  <si>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</si>
  <si>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</si>
  <si>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</si>
  <si>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</si>
  <si>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</si>
  <si>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</si>
  <si>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</si>
  <si>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</si>
  <si>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</si>
  <si>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</si>
  <si>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</si>
  <si>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</si>
  <si>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</si>
  <si>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</si>
  <si>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</si>
  <si>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</si>
  <si>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</si>
  <si>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</si>
  <si>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</si>
  <si>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</si>
  <si>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</si>
  <si>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</si>
  <si>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</si>
  <si>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</si>
  <si>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</si>
  <si>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</si>
  <si>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</si>
  <si>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</si>
  <si>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</si>
  <si>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</si>
  <si>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</si>
  <si>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</si>
  <si>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</si>
  <si>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</si>
  <si>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</si>
  <si>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</si>
  <si>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</si>
  <si>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color indexed="10"/>
        <rFont val="Times New Roman"/>
        <family val="1"/>
      </rPr>
      <t>.</t>
    </r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</si>
  <si>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</si>
  <si>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</si>
  <si>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</si>
  <si>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</si>
  <si>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</si>
  <si>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</si>
  <si>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</si>
  <si>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</si>
  <si>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</si>
  <si>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</si>
  <si>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</si>
  <si>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</si>
  <si>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</si>
  <si>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</si>
  <si>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</si>
  <si>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</si>
  <si>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</si>
  <si>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А.М. Левкович</t>
  </si>
  <si>
    <t xml:space="preserve">В.о. начальника  Краматорського    ЛВУМГ  </t>
  </si>
  <si>
    <t>В.В. Пархоменко</t>
  </si>
  <si>
    <t xml:space="preserve">Ю.О. Головко </t>
  </si>
  <si>
    <t>М.О. Єрьоменко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</si>
  <si>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</si>
  <si>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AB</t>
  </si>
  <si>
    <t>Данные по объекту Stepok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</si>
</sst>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color indexed="10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3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11" xfId="0" applyFont="1" applyBorder="1" applyAlignment="1">
      <alignment/>
    </xf>
    <xf numFmtId="0" fontId="93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83" fillId="0" borderId="10" xfId="0" applyNumberFormat="1" applyFont="1" applyBorder="1" applyAlignment="1">
      <alignment horizontal="center" wrapText="1"/>
    </xf>
    <xf numFmtId="2" fontId="83" fillId="0" borderId="10" xfId="0" applyNumberFormat="1" applyFont="1" applyBorder="1" applyAlignment="1">
      <alignment horizontal="center" wrapText="1"/>
    </xf>
    <xf numFmtId="1" fontId="83" fillId="0" borderId="10" xfId="0" applyNumberFormat="1" applyFont="1" applyBorder="1" applyAlignment="1">
      <alignment horizontal="center" wrapText="1"/>
    </xf>
    <xf numFmtId="177" fontId="83" fillId="0" borderId="10" xfId="0" applyNumberFormat="1" applyFont="1" applyBorder="1" applyAlignment="1">
      <alignment horizontal="center" wrapText="1"/>
    </xf>
    <xf numFmtId="179" fontId="83" fillId="0" borderId="10" xfId="0" applyNumberFormat="1" applyFont="1" applyBorder="1" applyAlignment="1">
      <alignment wrapText="1"/>
    </xf>
    <xf numFmtId="2" fontId="83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3" fillId="0" borderId="10" xfId="0" applyNumberFormat="1" applyFont="1" applyBorder="1" applyAlignment="1">
      <alignment horizontal="center"/>
    </xf>
    <xf numFmtId="2" fontId="9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99" fillId="0" borderId="10" xfId="0" applyNumberFormat="1" applyFont="1" applyFill="1" applyBorder="1" applyAlignment="1">
      <alignment horizontal="center" wrapText="1"/>
    </xf>
    <xf numFmtId="0" fontId="99" fillId="0" borderId="10" xfId="0" applyFont="1" applyFill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1" fillId="0" borderId="21" xfId="0" applyFont="1" applyBorder="1" applyAlignment="1">
      <alignment horizontal="center" vertical="center" textRotation="90" wrapText="1"/>
    </xf>
    <xf numFmtId="0" fontId="101" fillId="0" borderId="22" xfId="0" applyFont="1" applyBorder="1" applyAlignment="1">
      <alignment horizontal="center" vertical="center" textRotation="90" wrapText="1"/>
    </xf>
    <xf numFmtId="0" fontId="101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="80" zoomScaleNormal="80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6" t="s">
        <v>30</v>
      </c>
      <c r="C1" s="56"/>
      <c r="D1" s="56"/>
      <c r="E1" s="56"/>
      <c r="F1" s="56"/>
      <c r="G1" s="56"/>
      <c r="H1" s="56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6" t="s">
        <v>47</v>
      </c>
      <c r="C2" s="56"/>
      <c r="D2" s="56"/>
      <c r="E2" s="56"/>
      <c r="F2" s="56"/>
      <c r="G2" s="56"/>
      <c r="H2" s="56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7" t="s">
        <v>48</v>
      </c>
      <c r="C3" s="56"/>
      <c r="D3" s="56"/>
      <c r="E3" s="56"/>
      <c r="F3" s="56"/>
      <c r="G3" s="56"/>
      <c r="H3" s="56"/>
      <c r="I3" s="2"/>
      <c r="J3" s="2"/>
      <c r="K3" s="45"/>
      <c r="L3" s="45"/>
      <c r="M3" s="45"/>
      <c r="N3" s="45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2:27" ht="15">
      <c r="B4" s="56" t="s">
        <v>32</v>
      </c>
      <c r="C4" s="56"/>
      <c r="D4" s="56"/>
      <c r="E4" s="56"/>
      <c r="F4" s="56"/>
      <c r="G4" s="56"/>
      <c r="H4" s="56"/>
      <c r="I4" s="2"/>
      <c r="J4" s="2"/>
      <c r="K4" s="45"/>
      <c r="L4" s="45"/>
      <c r="M4" s="45"/>
      <c r="N4" s="45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2:27" ht="15">
      <c r="B5" s="56" t="s">
        <v>49</v>
      </c>
      <c r="C5" s="56"/>
      <c r="D5" s="56"/>
      <c r="E5" s="56"/>
      <c r="F5" s="56"/>
      <c r="G5" s="56"/>
      <c r="H5" s="56"/>
      <c r="I5" s="2"/>
      <c r="J5" s="2"/>
      <c r="K5" s="45"/>
      <c r="L5" s="45"/>
      <c r="M5" s="45"/>
      <c r="N5" s="45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2:27" ht="15">
      <c r="B6" s="40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38.25" customHeight="1">
      <c r="B7" s="105" t="s">
        <v>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8"/>
      <c r="AA7" s="58"/>
    </row>
    <row r="8" spans="2:27" ht="18" customHeight="1">
      <c r="B8" s="107" t="s">
        <v>76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58"/>
      <c r="AA8" s="58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7" t="s">
        <v>26</v>
      </c>
      <c r="C10" s="110" t="s">
        <v>17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110" t="s">
        <v>6</v>
      </c>
      <c r="P10" s="111"/>
      <c r="Q10" s="111"/>
      <c r="R10" s="111"/>
      <c r="S10" s="111"/>
      <c r="T10" s="111"/>
      <c r="U10" s="102" t="s">
        <v>22</v>
      </c>
      <c r="V10" s="97" t="s">
        <v>23</v>
      </c>
      <c r="W10" s="97" t="s">
        <v>35</v>
      </c>
      <c r="X10" s="97" t="s">
        <v>25</v>
      </c>
      <c r="Y10" s="97" t="s">
        <v>24</v>
      </c>
      <c r="Z10" s="3"/>
      <c r="AB10" s="6"/>
      <c r="AC10"/>
    </row>
    <row r="11" spans="2:29" ht="48.75" customHeight="1">
      <c r="B11" s="98"/>
      <c r="C11" s="108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7" t="s">
        <v>14</v>
      </c>
      <c r="N11" s="97" t="s">
        <v>15</v>
      </c>
      <c r="O11" s="97" t="s">
        <v>7</v>
      </c>
      <c r="P11" s="97" t="s">
        <v>19</v>
      </c>
      <c r="Q11" s="97" t="s">
        <v>33</v>
      </c>
      <c r="R11" s="97" t="s">
        <v>20</v>
      </c>
      <c r="S11" s="97" t="s">
        <v>34</v>
      </c>
      <c r="T11" s="97" t="s">
        <v>21</v>
      </c>
      <c r="U11" s="103"/>
      <c r="V11" s="98"/>
      <c r="W11" s="98"/>
      <c r="X11" s="98"/>
      <c r="Y11" s="98"/>
      <c r="Z11" s="3"/>
      <c r="AB11" s="6"/>
      <c r="AC11"/>
    </row>
    <row r="12" spans="2:29" ht="15.75" customHeight="1">
      <c r="B12" s="98"/>
      <c r="C12" s="108"/>
      <c r="D12" s="96"/>
      <c r="E12" s="96"/>
      <c r="F12" s="96"/>
      <c r="G12" s="96"/>
      <c r="H12" s="96"/>
      <c r="I12" s="96"/>
      <c r="J12" s="96"/>
      <c r="K12" s="96"/>
      <c r="L12" s="96"/>
      <c r="M12" s="98"/>
      <c r="N12" s="98"/>
      <c r="O12" s="98"/>
      <c r="P12" s="98"/>
      <c r="Q12" s="98"/>
      <c r="R12" s="98"/>
      <c r="S12" s="98"/>
      <c r="T12" s="98"/>
      <c r="U12" s="103"/>
      <c r="V12" s="98"/>
      <c r="W12" s="98"/>
      <c r="X12" s="98"/>
      <c r="Y12" s="98"/>
      <c r="Z12" s="3"/>
      <c r="AB12" s="6"/>
      <c r="AC12"/>
    </row>
    <row r="13" spans="2:29" ht="30" customHeight="1">
      <c r="B13" s="106"/>
      <c r="C13" s="108"/>
      <c r="D13" s="96"/>
      <c r="E13" s="96"/>
      <c r="F13" s="96"/>
      <c r="G13" s="96"/>
      <c r="H13" s="96"/>
      <c r="I13" s="96"/>
      <c r="J13" s="96"/>
      <c r="K13" s="96"/>
      <c r="L13" s="96"/>
      <c r="M13" s="99"/>
      <c r="N13" s="99"/>
      <c r="O13" s="99"/>
      <c r="P13" s="99"/>
      <c r="Q13" s="99"/>
      <c r="R13" s="99"/>
      <c r="S13" s="99"/>
      <c r="T13" s="99"/>
      <c r="U13" s="104"/>
      <c r="V13" s="99"/>
      <c r="W13" s="99"/>
      <c r="X13" s="99"/>
      <c r="Y13" s="99"/>
      <c r="Z13" s="3"/>
      <c r="AB13" s="6"/>
      <c r="AC13"/>
    </row>
    <row r="14" spans="2:29" ht="12.75">
      <c r="B14" s="17">
        <v>1</v>
      </c>
      <c r="C14" s="60">
        <v>92.4846</v>
      </c>
      <c r="D14" s="60">
        <v>4.0552</v>
      </c>
      <c r="E14" s="60">
        <v>1.0099</v>
      </c>
      <c r="F14" s="60">
        <v>0.132</v>
      </c>
      <c r="G14" s="60">
        <v>0.221</v>
      </c>
      <c r="H14" s="60">
        <v>0.0055</v>
      </c>
      <c r="I14" s="60">
        <v>0.0753</v>
      </c>
      <c r="J14" s="60">
        <v>0.0603</v>
      </c>
      <c r="K14" s="60">
        <v>0.1167</v>
      </c>
      <c r="L14" s="60">
        <v>0.0085</v>
      </c>
      <c r="M14" s="60">
        <v>1.5229</v>
      </c>
      <c r="N14" s="60">
        <v>0.3081</v>
      </c>
      <c r="O14" s="60">
        <v>0.728</v>
      </c>
      <c r="P14" s="61">
        <v>34.97</v>
      </c>
      <c r="Q14" s="62">
        <v>8353</v>
      </c>
      <c r="R14" s="61">
        <v>38.72</v>
      </c>
      <c r="S14" s="63">
        <v>9249</v>
      </c>
      <c r="T14" s="61">
        <v>49.81</v>
      </c>
      <c r="U14" s="9"/>
      <c r="V14" s="9"/>
      <c r="W14" s="67"/>
      <c r="X14" s="47"/>
      <c r="Y14" s="18"/>
      <c r="AA14" s="4">
        <f aca="true" t="shared" si="0" ref="AA14:AA43">SUM(C14:N14)</f>
        <v>100</v>
      </c>
      <c r="AB14" s="34" t="str">
        <f>IF(AA14=100,"ОК"," ")</f>
        <v>ОК</v>
      </c>
      <c r="AC14"/>
    </row>
    <row r="15" spans="2:29" ht="12.75">
      <c r="B15" s="17">
        <v>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1"/>
      <c r="S15" s="63"/>
      <c r="T15" s="61"/>
      <c r="U15" s="9"/>
      <c r="V15" s="9"/>
      <c r="W15" s="67"/>
      <c r="X15" s="47"/>
      <c r="Y15" s="18"/>
      <c r="AA15" s="4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2"/>
      <c r="R16" s="61"/>
      <c r="S16" s="63"/>
      <c r="T16" s="61"/>
      <c r="U16" s="9"/>
      <c r="V16" s="9"/>
      <c r="W16" s="67"/>
      <c r="X16" s="18"/>
      <c r="Y16" s="18"/>
      <c r="AA16" s="4">
        <f t="shared" si="0"/>
        <v>0</v>
      </c>
      <c r="AB16" s="34" t="str">
        <f>IF(AA16=100,"ОК"," ")</f>
        <v> </v>
      </c>
      <c r="AC16"/>
    </row>
    <row r="17" spans="2:28" s="73" customFormat="1" ht="12.75">
      <c r="B17" s="59">
        <v>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/>
      <c r="R17" s="61"/>
      <c r="S17" s="63"/>
      <c r="T17" s="61"/>
      <c r="U17" s="61"/>
      <c r="V17" s="63"/>
      <c r="W17" s="83"/>
      <c r="X17" s="91"/>
      <c r="Y17" s="90"/>
      <c r="AA17" s="74">
        <f>SUM(C17:N17)</f>
        <v>0</v>
      </c>
      <c r="AB17" s="75"/>
    </row>
    <row r="18" spans="2:29" ht="12.75">
      <c r="B18" s="17">
        <v>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  <c r="R18" s="61"/>
      <c r="S18" s="63"/>
      <c r="T18" s="61"/>
      <c r="U18" s="9"/>
      <c r="V18" s="9"/>
      <c r="W18" s="67"/>
      <c r="X18" s="47"/>
      <c r="Y18" s="18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/>
      <c r="R19" s="61"/>
      <c r="S19" s="63"/>
      <c r="T19" s="61"/>
      <c r="U19" s="9"/>
      <c r="V19" s="9"/>
      <c r="W19" s="67"/>
      <c r="X19" s="47"/>
      <c r="Y19" s="18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60">
        <v>92.4679</v>
      </c>
      <c r="D20" s="60">
        <v>4.1147</v>
      </c>
      <c r="E20" s="60">
        <v>1.0042</v>
      </c>
      <c r="F20" s="60">
        <v>0.1269</v>
      </c>
      <c r="G20" s="60">
        <v>0.21</v>
      </c>
      <c r="H20" s="60">
        <v>0.0193</v>
      </c>
      <c r="I20" s="60">
        <v>0.0562</v>
      </c>
      <c r="J20" s="60">
        <v>0.045</v>
      </c>
      <c r="K20" s="60">
        <v>0.0784</v>
      </c>
      <c r="L20" s="60">
        <v>0.0083</v>
      </c>
      <c r="M20" s="60">
        <v>1.5808</v>
      </c>
      <c r="N20" s="60">
        <v>0.2883</v>
      </c>
      <c r="O20" s="60">
        <v>0.7265</v>
      </c>
      <c r="P20" s="61">
        <v>34.89</v>
      </c>
      <c r="Q20" s="62">
        <v>8333</v>
      </c>
      <c r="R20" s="61">
        <v>38.63</v>
      </c>
      <c r="S20" s="62">
        <v>9227</v>
      </c>
      <c r="T20" s="61">
        <v>49.74</v>
      </c>
      <c r="U20" s="63"/>
      <c r="V20" s="63"/>
      <c r="W20" s="94" t="s">
        <v>50</v>
      </c>
      <c r="X20" s="65">
        <v>0.006</v>
      </c>
      <c r="Y20" s="66">
        <v>0.0001</v>
      </c>
      <c r="AA20" s="4">
        <f t="shared" si="0"/>
        <v>100.00000000000001</v>
      </c>
      <c r="AB20" s="34" t="str">
        <f t="shared" si="1"/>
        <v>ОК</v>
      </c>
      <c r="AC20"/>
    </row>
    <row r="21" spans="2:29" ht="12.75">
      <c r="B21" s="17">
        <v>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2"/>
      <c r="R21" s="61"/>
      <c r="S21" s="62"/>
      <c r="T21" s="61"/>
      <c r="U21" s="9"/>
      <c r="V21" s="9"/>
      <c r="W21" s="67"/>
      <c r="X21" s="47"/>
      <c r="Y21" s="18"/>
      <c r="AA21" s="4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2"/>
      <c r="R22" s="61"/>
      <c r="S22" s="62"/>
      <c r="T22" s="61"/>
      <c r="U22" s="9"/>
      <c r="V22" s="9"/>
      <c r="W22" s="95"/>
      <c r="X22" s="51"/>
      <c r="Y22" s="51"/>
      <c r="AA22" s="4">
        <f t="shared" si="0"/>
        <v>0</v>
      </c>
      <c r="AB22" s="34" t="str">
        <f t="shared" si="1"/>
        <v> </v>
      </c>
      <c r="AC22"/>
    </row>
    <row r="23" spans="2:28" s="73" customFormat="1" ht="12.75">
      <c r="B23" s="59">
        <v>10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62"/>
      <c r="R23" s="61"/>
      <c r="S23" s="62"/>
      <c r="T23" s="61"/>
      <c r="U23" s="63"/>
      <c r="V23" s="63"/>
      <c r="W23" s="83"/>
      <c r="X23" s="91"/>
      <c r="Y23" s="90"/>
      <c r="AA23" s="74">
        <f>SUM(C23:N23)</f>
        <v>0</v>
      </c>
      <c r="AB23" s="75"/>
    </row>
    <row r="24" spans="2:29" ht="12.75">
      <c r="B24" s="17">
        <v>11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62"/>
      <c r="R24" s="61"/>
      <c r="S24" s="62"/>
      <c r="T24" s="61"/>
      <c r="U24" s="9"/>
      <c r="V24" s="9"/>
      <c r="W24" s="67"/>
      <c r="X24" s="47"/>
      <c r="Y24" s="18"/>
      <c r="AA24" s="4">
        <f t="shared" si="0"/>
        <v>0</v>
      </c>
      <c r="AB24" s="34" t="str">
        <f t="shared" si="1"/>
        <v> </v>
      </c>
      <c r="AC24"/>
    </row>
    <row r="25" spans="2:29" ht="12.75">
      <c r="B25" s="59">
        <v>12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2"/>
      <c r="R25" s="61"/>
      <c r="S25" s="62"/>
      <c r="T25" s="61"/>
      <c r="U25" s="61"/>
      <c r="V25" s="9"/>
      <c r="W25" s="67"/>
      <c r="X25" s="47"/>
      <c r="Y25" s="18"/>
      <c r="AA25" s="4">
        <f t="shared" si="0"/>
        <v>0</v>
      </c>
      <c r="AB25" s="34" t="str">
        <f t="shared" si="1"/>
        <v> </v>
      </c>
      <c r="AC25"/>
    </row>
    <row r="26" spans="2:29" ht="12.75">
      <c r="B26" s="17">
        <v>13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2"/>
      <c r="R26" s="61"/>
      <c r="S26" s="62"/>
      <c r="T26" s="61"/>
      <c r="U26" s="9"/>
      <c r="V26" s="9"/>
      <c r="W26" s="67"/>
      <c r="X26" s="47"/>
      <c r="Y26" s="18"/>
      <c r="AA26" s="4">
        <f t="shared" si="0"/>
        <v>0</v>
      </c>
      <c r="AB26" s="34" t="str">
        <f t="shared" si="1"/>
        <v> </v>
      </c>
      <c r="AC26"/>
    </row>
    <row r="27" spans="2:29" ht="12.75">
      <c r="B27" s="59">
        <v>14</v>
      </c>
      <c r="C27" s="60">
        <v>92.5312</v>
      </c>
      <c r="D27" s="60">
        <v>4.0812</v>
      </c>
      <c r="E27" s="60">
        <v>0.9801</v>
      </c>
      <c r="F27" s="60">
        <v>0.1266</v>
      </c>
      <c r="G27" s="60">
        <v>0.2067</v>
      </c>
      <c r="H27" s="60">
        <v>0.0195</v>
      </c>
      <c r="I27" s="60">
        <v>0.0613</v>
      </c>
      <c r="J27" s="60">
        <v>0.0515</v>
      </c>
      <c r="K27" s="60">
        <v>0.1178</v>
      </c>
      <c r="L27" s="60">
        <v>0.0096</v>
      </c>
      <c r="M27" s="60">
        <v>1.5465</v>
      </c>
      <c r="N27" s="60">
        <v>0.268</v>
      </c>
      <c r="O27" s="60">
        <v>0.727</v>
      </c>
      <c r="P27" s="61">
        <v>34.94</v>
      </c>
      <c r="Q27" s="62">
        <v>8346</v>
      </c>
      <c r="R27" s="61">
        <v>38.69</v>
      </c>
      <c r="S27" s="63">
        <v>9242</v>
      </c>
      <c r="T27" s="61">
        <v>49.81</v>
      </c>
      <c r="U27" s="63"/>
      <c r="V27" s="63"/>
      <c r="W27" s="64"/>
      <c r="X27" s="65"/>
      <c r="Y27" s="66"/>
      <c r="AA27" s="4">
        <f>SUM(C27:N27)</f>
        <v>99.99999999999999</v>
      </c>
      <c r="AB27" s="34" t="str">
        <f>IF(AA27=100,"ОК"," ")</f>
        <v>ОК</v>
      </c>
      <c r="AC27"/>
    </row>
    <row r="28" spans="2:28" s="73" customFormat="1" ht="12.75">
      <c r="B28" s="59">
        <v>15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2"/>
      <c r="R28" s="61"/>
      <c r="S28" s="63"/>
      <c r="T28" s="61"/>
      <c r="U28" s="63"/>
      <c r="V28" s="63"/>
      <c r="W28" s="64"/>
      <c r="X28" s="65"/>
      <c r="Y28" s="66"/>
      <c r="AA28" s="74">
        <f>SUM(C28:N28)</f>
        <v>0</v>
      </c>
      <c r="AB28" s="75"/>
    </row>
    <row r="29" spans="2:29" ht="12.75">
      <c r="B29" s="19">
        <v>16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62"/>
      <c r="R29" s="61"/>
      <c r="S29" s="63"/>
      <c r="T29" s="61"/>
      <c r="U29" s="9"/>
      <c r="V29" s="9"/>
      <c r="W29" s="67"/>
      <c r="X29" s="47"/>
      <c r="Y29" s="18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2"/>
      <c r="R30" s="61"/>
      <c r="S30" s="63"/>
      <c r="T30" s="61"/>
      <c r="U30" s="9"/>
      <c r="V30" s="9"/>
      <c r="W30" s="67"/>
      <c r="X30" s="47"/>
      <c r="Y30" s="18"/>
      <c r="AA30" s="4">
        <f t="shared" si="0"/>
        <v>0</v>
      </c>
      <c r="AB30" s="34" t="str">
        <f t="shared" si="1"/>
        <v> </v>
      </c>
      <c r="AC30"/>
    </row>
    <row r="31" spans="2:28" s="73" customFormat="1" ht="12.75">
      <c r="B31" s="59">
        <v>18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2"/>
      <c r="R31" s="61"/>
      <c r="S31" s="63"/>
      <c r="T31" s="61"/>
      <c r="U31" s="63"/>
      <c r="V31" s="63"/>
      <c r="W31" s="64"/>
      <c r="X31" s="92"/>
      <c r="Y31" s="93"/>
      <c r="AA31" s="74">
        <f>SUM(C31:N31)</f>
        <v>0</v>
      </c>
      <c r="AB31" s="75"/>
    </row>
    <row r="32" spans="2:28" s="80" customFormat="1" ht="12.75">
      <c r="B32" s="59">
        <v>19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2"/>
      <c r="R32" s="61"/>
      <c r="S32" s="63"/>
      <c r="T32" s="61"/>
      <c r="U32" s="79"/>
      <c r="V32" s="79"/>
      <c r="W32" s="64"/>
      <c r="X32" s="65"/>
      <c r="Y32" s="66"/>
      <c r="AA32" s="81">
        <f>SUM(C32:N32)</f>
        <v>0</v>
      </c>
      <c r="AB32" s="82"/>
    </row>
    <row r="33" spans="2:29" ht="12.75">
      <c r="B33" s="19">
        <v>20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2"/>
      <c r="R33" s="61"/>
      <c r="S33" s="63"/>
      <c r="T33" s="61"/>
      <c r="U33" s="9"/>
      <c r="V33" s="9"/>
      <c r="W33" s="67"/>
      <c r="X33" s="47"/>
      <c r="Y33" s="1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2"/>
      <c r="R34" s="61"/>
      <c r="S34" s="63"/>
      <c r="T34" s="61"/>
      <c r="U34" s="9"/>
      <c r="V34" s="9"/>
      <c r="W34" s="67"/>
      <c r="X34" s="47"/>
      <c r="Y34" s="1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76">
        <v>92.4493</v>
      </c>
      <c r="D35" s="76">
        <v>4.0984</v>
      </c>
      <c r="E35" s="76">
        <v>0.987</v>
      </c>
      <c r="F35" s="76">
        <v>0.1258</v>
      </c>
      <c r="G35" s="76">
        <v>0.2105</v>
      </c>
      <c r="H35" s="76">
        <v>0.0186</v>
      </c>
      <c r="I35" s="76">
        <v>0.0611</v>
      </c>
      <c r="J35" s="76">
        <v>0.0503</v>
      </c>
      <c r="K35" s="76">
        <v>0.1042</v>
      </c>
      <c r="L35" s="76">
        <v>0.0086</v>
      </c>
      <c r="M35" s="76">
        <v>1.5809</v>
      </c>
      <c r="N35" s="76">
        <v>0.3053</v>
      </c>
      <c r="O35" s="76">
        <v>0.7274</v>
      </c>
      <c r="P35" s="77">
        <v>34.91</v>
      </c>
      <c r="Q35" s="78">
        <v>8338</v>
      </c>
      <c r="R35" s="77">
        <v>38.66</v>
      </c>
      <c r="S35" s="79">
        <v>9233</v>
      </c>
      <c r="T35" s="77">
        <v>49.75</v>
      </c>
      <c r="U35" s="79">
        <v>-9.5</v>
      </c>
      <c r="V35" s="79">
        <v>-8.2</v>
      </c>
      <c r="W35" s="67"/>
      <c r="X35" s="47"/>
      <c r="Y35" s="18"/>
      <c r="AA35" s="4">
        <f t="shared" si="0"/>
        <v>99.99999999999999</v>
      </c>
      <c r="AB35" s="34" t="str">
        <f t="shared" si="1"/>
        <v>ОК</v>
      </c>
      <c r="AC35"/>
    </row>
    <row r="36" spans="2:29" ht="12.75">
      <c r="B36" s="19">
        <v>23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8"/>
      <c r="R36" s="77"/>
      <c r="S36" s="79"/>
      <c r="T36" s="77"/>
      <c r="U36" s="9"/>
      <c r="V36" s="9"/>
      <c r="W36" s="67"/>
      <c r="X36" s="47"/>
      <c r="Y36" s="18"/>
      <c r="AA36" s="4">
        <f t="shared" si="0"/>
        <v>0</v>
      </c>
      <c r="AB36" s="34" t="str">
        <f t="shared" si="1"/>
        <v> </v>
      </c>
      <c r="AC36"/>
    </row>
    <row r="37" spans="2:28" s="80" customFormat="1" ht="12.75">
      <c r="B37" s="59">
        <v>24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7"/>
      <c r="S37" s="79"/>
      <c r="T37" s="77"/>
      <c r="U37" s="79"/>
      <c r="V37" s="79"/>
      <c r="W37" s="64"/>
      <c r="X37" s="92"/>
      <c r="Y37" s="93"/>
      <c r="AA37" s="81">
        <f>SUM(C37:N37)</f>
        <v>0</v>
      </c>
      <c r="AB37" s="82"/>
    </row>
    <row r="38" spans="2:29" ht="12.75">
      <c r="B38" s="19">
        <v>25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8"/>
      <c r="R38" s="77"/>
      <c r="S38" s="79"/>
      <c r="T38" s="77"/>
      <c r="U38" s="9"/>
      <c r="V38" s="9"/>
      <c r="W38" s="67"/>
      <c r="X38" s="47"/>
      <c r="Y38" s="18"/>
      <c r="AA38" s="4">
        <f t="shared" si="0"/>
        <v>0</v>
      </c>
      <c r="AB38" s="34" t="str">
        <f t="shared" si="1"/>
        <v> </v>
      </c>
      <c r="AC38"/>
    </row>
    <row r="39" spans="2:28" s="73" customFormat="1" ht="12.75">
      <c r="B39" s="59">
        <v>26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7"/>
      <c r="S39" s="79"/>
      <c r="T39" s="77"/>
      <c r="U39" s="63"/>
      <c r="V39" s="63"/>
      <c r="W39" s="83"/>
      <c r="X39" s="84"/>
      <c r="Y39" s="60"/>
      <c r="AA39" s="81">
        <f>SUM(C39:N39)</f>
        <v>0</v>
      </c>
      <c r="AB39" s="75"/>
    </row>
    <row r="40" spans="2:29" ht="12.75">
      <c r="B40" s="19">
        <v>27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8"/>
      <c r="R40" s="77"/>
      <c r="S40" s="79"/>
      <c r="T40" s="77"/>
      <c r="U40" s="50"/>
      <c r="V40" s="50"/>
      <c r="W40" s="47"/>
      <c r="X40" s="47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78"/>
      <c r="R41" s="77"/>
      <c r="S41" s="79"/>
      <c r="T41" s="77"/>
      <c r="U41" s="50"/>
      <c r="V41" s="50"/>
      <c r="W41" s="47"/>
      <c r="X41" s="47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8"/>
      <c r="R42" s="77"/>
      <c r="S42" s="79"/>
      <c r="T42" s="77"/>
      <c r="U42" s="50"/>
      <c r="V42" s="50"/>
      <c r="W42" s="47"/>
      <c r="X42" s="47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8"/>
      <c r="R43" s="77"/>
      <c r="S43" s="79"/>
      <c r="T43" s="77"/>
      <c r="U43" s="50"/>
      <c r="V43" s="50"/>
      <c r="W43" s="47"/>
      <c r="X43" s="47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67"/>
      <c r="P45" s="48"/>
      <c r="Q45" s="49"/>
      <c r="R45" s="48"/>
      <c r="S45" s="49"/>
      <c r="T45" s="52"/>
      <c r="U45" s="50"/>
      <c r="V45" s="50"/>
      <c r="W45" s="47"/>
      <c r="X45" s="47"/>
      <c r="Y45" s="18"/>
      <c r="AA45" s="4">
        <f>SUM(C45:N45)</f>
        <v>0</v>
      </c>
      <c r="AB45" s="34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74</v>
      </c>
      <c r="Q47" s="13"/>
      <c r="R47" s="13"/>
      <c r="S47" s="13"/>
      <c r="T47" s="68"/>
      <c r="U47" s="69"/>
      <c r="V47" s="69"/>
      <c r="W47" s="109">
        <v>2016</v>
      </c>
      <c r="X47" s="109"/>
      <c r="Y47" s="70"/>
      <c r="AC47" s="71"/>
    </row>
    <row r="48" spans="4:29" s="1" customFormat="1" ht="12.75">
      <c r="D48" s="1" t="s">
        <v>27</v>
      </c>
      <c r="L48" s="2" t="s">
        <v>0</v>
      </c>
      <c r="O48" s="2"/>
      <c r="P48" s="72" t="s">
        <v>29</v>
      </c>
      <c r="Q48" s="72"/>
      <c r="T48" s="2"/>
      <c r="W48" s="2"/>
      <c r="X48" s="2" t="s">
        <v>16</v>
      </c>
      <c r="AC48" s="71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75</v>
      </c>
      <c r="Q49" s="13"/>
      <c r="R49" s="13"/>
      <c r="S49" s="13"/>
      <c r="T49" s="13"/>
      <c r="U49" s="69"/>
      <c r="V49" s="69"/>
      <c r="W49" s="109">
        <v>2016</v>
      </c>
      <c r="X49" s="109"/>
      <c r="Y49" s="13"/>
      <c r="AC49" s="71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1"/>
    </row>
    <row r="54" spans="3:10" ht="12.75">
      <c r="C54" s="53"/>
      <c r="D54" s="40" t="s">
        <v>44</v>
      </c>
      <c r="E54" s="40"/>
      <c r="F54" s="40"/>
      <c r="G54" s="40"/>
      <c r="H54" s="40"/>
      <c r="I54" s="40"/>
      <c r="J54" s="40"/>
    </row>
  </sheetData>
  <sheetProtection/>
  <mergeCells count="31">
    <mergeCell ref="C10:N10"/>
    <mergeCell ref="T11:T13"/>
    <mergeCell ref="O10:T10"/>
    <mergeCell ref="V10:V13"/>
    <mergeCell ref="W47:X47"/>
    <mergeCell ref="C11:C13"/>
    <mergeCell ref="O11:O13"/>
    <mergeCell ref="I11:I13"/>
    <mergeCell ref="N11:N13"/>
    <mergeCell ref="E11:E13"/>
    <mergeCell ref="W49:X49"/>
    <mergeCell ref="B10:B13"/>
    <mergeCell ref="H11:H13"/>
    <mergeCell ref="Q11:Q13"/>
    <mergeCell ref="P11:P13"/>
    <mergeCell ref="R11:R13"/>
    <mergeCell ref="B8:Y8"/>
    <mergeCell ref="K11:K13"/>
    <mergeCell ref="J11:J13"/>
    <mergeCell ref="W10:W13"/>
    <mergeCell ref="X10:X13"/>
    <mergeCell ref="F11:F13"/>
    <mergeCell ref="M11:M13"/>
    <mergeCell ref="S11:S13"/>
    <mergeCell ref="L11:L13"/>
    <mergeCell ref="C6:AA6"/>
    <mergeCell ref="Y10:Y13"/>
    <mergeCell ref="U10:U13"/>
    <mergeCell ref="D11:D13"/>
    <mergeCell ref="G11:G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95" zoomScaleSheetLayoutView="95" workbookViewId="0" topLeftCell="A6">
      <selection activeCell="F15" sqref="F1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43"/>
      <c r="E1" s="43"/>
      <c r="F1" s="43"/>
      <c r="G1" s="43"/>
      <c r="H1" s="43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5" t="s">
        <v>31</v>
      </c>
      <c r="C2" s="85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6" t="s">
        <v>54</v>
      </c>
      <c r="C3" s="86"/>
      <c r="D3" s="44"/>
      <c r="E3" s="43"/>
      <c r="F3" s="43"/>
      <c r="G3" s="43"/>
      <c r="H3" s="43"/>
      <c r="I3" s="40"/>
      <c r="J3" s="45"/>
      <c r="K3" s="45"/>
      <c r="L3" s="45"/>
      <c r="M3" s="45"/>
      <c r="N3" s="45"/>
      <c r="O3" s="46"/>
      <c r="P3" s="46"/>
      <c r="Q3" s="46"/>
      <c r="R3" s="46"/>
      <c r="S3" s="46"/>
      <c r="T3" s="46"/>
      <c r="U3" s="46"/>
      <c r="V3" s="46"/>
      <c r="W3" s="46"/>
      <c r="X3" s="46"/>
      <c r="Y3" s="3"/>
    </row>
    <row r="4" spans="2:26" s="87" customFormat="1" ht="12.75">
      <c r="B4" s="85"/>
      <c r="C4" s="85"/>
      <c r="D4" s="85"/>
      <c r="E4" s="85"/>
      <c r="F4" s="85"/>
      <c r="G4" s="85"/>
      <c r="H4" s="85"/>
      <c r="J4" s="88"/>
      <c r="K4" s="88"/>
      <c r="L4" s="88"/>
      <c r="M4" s="88"/>
      <c r="N4" s="8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9"/>
    </row>
    <row r="5" spans="3:26" s="87" customFormat="1" ht="15"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  <c r="Z5" s="89"/>
    </row>
    <row r="6" spans="2:26" s="87" customFormat="1" ht="18" customHeight="1">
      <c r="B6" s="117" t="s">
        <v>56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4"/>
      <c r="Z6" s="89"/>
    </row>
    <row r="7" spans="2:26" s="87" customFormat="1" ht="18" customHeight="1">
      <c r="B7" s="117" t="s">
        <v>55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3"/>
      <c r="Z7" s="89"/>
    </row>
    <row r="8" spans="1:25" ht="18" customHeight="1">
      <c r="A8" s="107" t="s">
        <v>76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2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97" t="s">
        <v>26</v>
      </c>
      <c r="C10" s="110" t="s">
        <v>41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23" t="s">
        <v>42</v>
      </c>
      <c r="X10" s="119" t="s">
        <v>45</v>
      </c>
      <c r="Y10" s="26"/>
      <c r="Z10"/>
    </row>
    <row r="11" spans="2:26" ht="48.75" customHeight="1">
      <c r="B11" s="98"/>
      <c r="C11" s="108" t="s">
        <v>57</v>
      </c>
      <c r="D11" s="96" t="s">
        <v>58</v>
      </c>
      <c r="E11" s="96" t="s">
        <v>59</v>
      </c>
      <c r="F11" s="96" t="s">
        <v>60</v>
      </c>
      <c r="G11" s="96" t="s">
        <v>61</v>
      </c>
      <c r="H11" s="96" t="s">
        <v>62</v>
      </c>
      <c r="I11" s="96"/>
      <c r="J11" s="96"/>
      <c r="K11" s="96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124"/>
      <c r="W11" s="123"/>
      <c r="X11" s="120"/>
      <c r="Y11" s="26"/>
      <c r="Z11"/>
    </row>
    <row r="12" spans="2:26" ht="15.75" customHeight="1">
      <c r="B12" s="98"/>
      <c r="C12" s="108"/>
      <c r="D12" s="96"/>
      <c r="E12" s="96"/>
      <c r="F12" s="96"/>
      <c r="G12" s="96"/>
      <c r="H12" s="96"/>
      <c r="I12" s="96"/>
      <c r="J12" s="96"/>
      <c r="K12" s="96"/>
      <c r="L12" s="96"/>
      <c r="M12" s="98"/>
      <c r="N12" s="98"/>
      <c r="O12" s="98"/>
      <c r="P12" s="98"/>
      <c r="Q12" s="98"/>
      <c r="R12" s="98"/>
      <c r="S12" s="98"/>
      <c r="T12" s="98"/>
      <c r="U12" s="98"/>
      <c r="V12" s="125"/>
      <c r="W12" s="123"/>
      <c r="X12" s="120"/>
      <c r="Y12" s="26"/>
      <c r="Z12"/>
    </row>
    <row r="13" spans="2:26" ht="30" customHeight="1">
      <c r="B13" s="106"/>
      <c r="C13" s="108"/>
      <c r="D13" s="96"/>
      <c r="E13" s="96"/>
      <c r="F13" s="96"/>
      <c r="G13" s="96"/>
      <c r="H13" s="96"/>
      <c r="I13" s="96"/>
      <c r="J13" s="96"/>
      <c r="K13" s="96"/>
      <c r="L13" s="96"/>
      <c r="M13" s="99"/>
      <c r="N13" s="99"/>
      <c r="O13" s="99"/>
      <c r="P13" s="99"/>
      <c r="Q13" s="99"/>
      <c r="R13" s="99"/>
      <c r="S13" s="99"/>
      <c r="T13" s="99"/>
      <c r="U13" s="99"/>
      <c r="V13" s="126"/>
      <c r="W13" s="123"/>
      <c r="X13" s="121"/>
      <c r="Y13" s="26"/>
      <c r="Z13"/>
    </row>
    <row r="14" spans="2:27" ht="15.75" customHeight="1">
      <c r="B14" s="17">
        <v>1</v>
      </c>
      <c r="C14" s="127">
        <v>9801.6</v>
      </c>
      <c r="D14" s="127">
        <v>654.97</v>
      </c>
      <c r="E14" s="127">
        <v>2693.64</v>
      </c>
      <c r="F14" s="127">
        <v>357.17</v>
      </c>
      <c r="G14" s="127">
        <v>1268.22</v>
      </c>
      <c r="H14" s="127">
        <v>1135.04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37">
        <f>SUM(C14:V14)</f>
        <v>15910.64</v>
      </c>
      <c r="X14" s="55">
        <v>34.97</v>
      </c>
      <c r="Y14" s="27"/>
      <c r="Z14" s="122" t="s">
        <v>46</v>
      </c>
      <c r="AA14" s="122"/>
    </row>
    <row r="15" spans="2:27" ht="15.75">
      <c r="B15" s="17">
        <v>2</v>
      </c>
      <c r="C15" s="127">
        <v>1883.95</v>
      </c>
      <c r="D15" s="127">
        <v>612.37</v>
      </c>
      <c r="E15" s="127">
        <v>2490.69</v>
      </c>
      <c r="F15" s="127">
        <v>348.94</v>
      </c>
      <c r="G15" s="127">
        <v>1164.67</v>
      </c>
      <c r="H15" s="127">
        <v>1096.93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37">
        <f aca="true" t="shared" si="0" ref="W15:W43">SUM(C15:V15)</f>
        <v>7597.55</v>
      </c>
      <c r="X15" s="35">
        <f>IF(Паспорт!P15&gt;0,Паспорт!P15,X14)</f>
        <v>34.97</v>
      </c>
      <c r="Y15" s="27"/>
      <c r="Z15" s="122"/>
      <c r="AA15" s="122"/>
    </row>
    <row r="16" spans="2:27" ht="15.75">
      <c r="B16" s="17">
        <v>3</v>
      </c>
      <c r="C16" s="127">
        <v>8615.85</v>
      </c>
      <c r="D16" s="127">
        <v>612.68</v>
      </c>
      <c r="E16" s="127">
        <v>2332.68</v>
      </c>
      <c r="F16" s="127">
        <v>351.78</v>
      </c>
      <c r="G16" s="127">
        <v>1175.21</v>
      </c>
      <c r="H16" s="127">
        <v>1046.6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7">
        <f t="shared" si="0"/>
        <v>14134.800000000001</v>
      </c>
      <c r="X16" s="35">
        <f>IF(Паспорт!P16&gt;0,Паспорт!P16,X15)</f>
        <v>34.97</v>
      </c>
      <c r="Y16" s="27"/>
      <c r="Z16" s="122"/>
      <c r="AA16" s="122"/>
    </row>
    <row r="17" spans="2:27" ht="15.75">
      <c r="B17" s="17">
        <v>4</v>
      </c>
      <c r="C17" s="127">
        <v>0.4</v>
      </c>
      <c r="D17" s="127">
        <v>631.51</v>
      </c>
      <c r="E17" s="127">
        <v>2372.01</v>
      </c>
      <c r="F17" s="127">
        <v>340.37</v>
      </c>
      <c r="G17" s="127">
        <v>1190.73</v>
      </c>
      <c r="H17" s="127">
        <v>1042.82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7">
        <f t="shared" si="0"/>
        <v>5577.84</v>
      </c>
      <c r="X17" s="35">
        <f>IF(Паспорт!P17&gt;0,Паспорт!P17,X16)</f>
        <v>34.97</v>
      </c>
      <c r="Y17" s="27"/>
      <c r="Z17" s="122"/>
      <c r="AA17" s="122"/>
    </row>
    <row r="18" spans="2:27" ht="15.75">
      <c r="B18" s="17">
        <v>5</v>
      </c>
      <c r="C18" s="127">
        <v>7402.77</v>
      </c>
      <c r="D18" s="127">
        <v>612.62</v>
      </c>
      <c r="E18" s="127">
        <v>2515.03</v>
      </c>
      <c r="F18" s="127">
        <v>337.96</v>
      </c>
      <c r="G18" s="127">
        <v>1149.72</v>
      </c>
      <c r="H18" s="127">
        <v>1046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37">
        <f t="shared" si="0"/>
        <v>13064.099999999999</v>
      </c>
      <c r="X18" s="35">
        <f>IF(Паспорт!P18&gt;0,Паспорт!P18,X17)</f>
        <v>34.97</v>
      </c>
      <c r="Y18" s="27"/>
      <c r="Z18" s="122"/>
      <c r="AA18" s="122"/>
    </row>
    <row r="19" spans="2:27" ht="15.75" customHeight="1">
      <c r="B19" s="17">
        <v>6</v>
      </c>
      <c r="C19" s="127">
        <v>562.43</v>
      </c>
      <c r="D19" s="127">
        <v>515.2</v>
      </c>
      <c r="E19" s="127">
        <v>2401.42</v>
      </c>
      <c r="F19" s="127">
        <v>338.51</v>
      </c>
      <c r="G19" s="127">
        <v>1147.73</v>
      </c>
      <c r="H19" s="127">
        <v>1036.84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37">
        <f t="shared" si="0"/>
        <v>6002.130000000001</v>
      </c>
      <c r="X19" s="35">
        <f>IF(Паспорт!P19&gt;0,Паспорт!P19,X18)</f>
        <v>34.97</v>
      </c>
      <c r="Y19" s="27"/>
      <c r="Z19" s="122"/>
      <c r="AA19" s="122"/>
    </row>
    <row r="20" spans="2:27" ht="15.75">
      <c r="B20" s="17">
        <v>7</v>
      </c>
      <c r="C20" s="127">
        <v>8844.66</v>
      </c>
      <c r="D20" s="127">
        <v>649.4</v>
      </c>
      <c r="E20" s="127">
        <v>2694</v>
      </c>
      <c r="F20" s="127">
        <v>362.17</v>
      </c>
      <c r="G20" s="127">
        <v>1390.39</v>
      </c>
      <c r="H20" s="127">
        <v>1087.35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37">
        <f t="shared" si="0"/>
        <v>15027.97</v>
      </c>
      <c r="X20" s="35">
        <f>IF(Паспорт!P20&gt;0,Паспорт!P20,X19)</f>
        <v>34.89</v>
      </c>
      <c r="Y20" s="27"/>
      <c r="Z20" s="122"/>
      <c r="AA20" s="122"/>
    </row>
    <row r="21" spans="2:27" ht="15.75">
      <c r="B21" s="17">
        <v>8</v>
      </c>
      <c r="C21" s="127">
        <v>9936.28</v>
      </c>
      <c r="D21" s="127">
        <v>737.09</v>
      </c>
      <c r="E21" s="127">
        <v>3062.54</v>
      </c>
      <c r="F21" s="127">
        <v>397.89</v>
      </c>
      <c r="G21" s="127">
        <v>1425</v>
      </c>
      <c r="H21" s="127">
        <v>1058.97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37">
        <f t="shared" si="0"/>
        <v>16617.77</v>
      </c>
      <c r="X21" s="35">
        <f>IF(Паспорт!P21&gt;0,Паспорт!P21,X20)</f>
        <v>34.89</v>
      </c>
      <c r="Y21" s="27"/>
      <c r="Z21" s="122"/>
      <c r="AA21" s="122"/>
    </row>
    <row r="22" spans="2:26" ht="15" customHeight="1">
      <c r="B22" s="17">
        <v>9</v>
      </c>
      <c r="C22" s="127">
        <v>8947.37</v>
      </c>
      <c r="D22" s="127">
        <v>749.54</v>
      </c>
      <c r="E22" s="127">
        <v>2750.5</v>
      </c>
      <c r="F22" s="127">
        <v>360.73</v>
      </c>
      <c r="G22" s="127">
        <v>1366.19</v>
      </c>
      <c r="H22" s="127">
        <v>1054.79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7">
        <f t="shared" si="0"/>
        <v>15229.119999999999</v>
      </c>
      <c r="X22" s="35">
        <f>IF(Паспорт!P22&gt;0,Паспорт!P22,X21)</f>
        <v>34.89</v>
      </c>
      <c r="Y22" s="27"/>
      <c r="Z22" s="33"/>
    </row>
    <row r="23" spans="2:26" ht="15.75">
      <c r="B23" s="17">
        <v>10</v>
      </c>
      <c r="C23" s="127">
        <v>6553.37</v>
      </c>
      <c r="D23" s="127">
        <v>709.88</v>
      </c>
      <c r="E23" s="127">
        <v>2660.32</v>
      </c>
      <c r="F23" s="127">
        <v>375.88</v>
      </c>
      <c r="G23" s="127">
        <v>1396.35</v>
      </c>
      <c r="H23" s="127">
        <v>1082.63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37">
        <f t="shared" si="0"/>
        <v>12778.43</v>
      </c>
      <c r="X23" s="35">
        <f>IF(Паспорт!P23&gt;0,Паспорт!P23,X22)</f>
        <v>34.89</v>
      </c>
      <c r="Y23" s="27"/>
      <c r="Z23" s="33"/>
    </row>
    <row r="24" spans="2:26" ht="15.75">
      <c r="B24" s="17">
        <v>11</v>
      </c>
      <c r="C24" s="127">
        <v>7050.47</v>
      </c>
      <c r="D24" s="127">
        <v>691.63</v>
      </c>
      <c r="E24" s="127">
        <v>2525.91</v>
      </c>
      <c r="F24" s="127">
        <v>364.33</v>
      </c>
      <c r="G24" s="127">
        <v>1333.71</v>
      </c>
      <c r="H24" s="127">
        <v>1091.81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37">
        <f t="shared" si="0"/>
        <v>13057.859999999999</v>
      </c>
      <c r="X24" s="35">
        <f>IF(Паспорт!P24&gt;0,Паспорт!P24,X23)</f>
        <v>34.89</v>
      </c>
      <c r="Y24" s="27"/>
      <c r="Z24" s="33"/>
    </row>
    <row r="25" spans="2:26" ht="15.75">
      <c r="B25" s="17">
        <v>12</v>
      </c>
      <c r="C25" s="127">
        <v>8622.45</v>
      </c>
      <c r="D25" s="127">
        <v>732.8</v>
      </c>
      <c r="E25" s="127">
        <v>2889.28</v>
      </c>
      <c r="F25" s="127">
        <v>376.63</v>
      </c>
      <c r="G25" s="127">
        <v>1410.51</v>
      </c>
      <c r="H25" s="127">
        <v>1151.23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37">
        <f t="shared" si="0"/>
        <v>15182.9</v>
      </c>
      <c r="X25" s="35">
        <f>IF(Паспорт!P25&gt;0,Паспорт!P25,X24)</f>
        <v>34.89</v>
      </c>
      <c r="Y25" s="27"/>
      <c r="Z25" s="33"/>
    </row>
    <row r="26" spans="2:26" ht="15.75">
      <c r="B26" s="17">
        <v>13</v>
      </c>
      <c r="C26" s="127">
        <v>2081.74</v>
      </c>
      <c r="D26" s="127">
        <v>742.89</v>
      </c>
      <c r="E26" s="127">
        <v>2774.55</v>
      </c>
      <c r="F26" s="127">
        <v>378.5</v>
      </c>
      <c r="G26" s="127">
        <v>1463.99</v>
      </c>
      <c r="H26" s="127">
        <v>1112.39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37">
        <f t="shared" si="0"/>
        <v>8554.06</v>
      </c>
      <c r="X26" s="35">
        <f>IF(Паспорт!P26&gt;0,Паспорт!P26,X25)</f>
        <v>34.89</v>
      </c>
      <c r="Y26" s="27"/>
      <c r="Z26" s="33"/>
    </row>
    <row r="27" spans="2:26" ht="15.75">
      <c r="B27" s="17">
        <v>14</v>
      </c>
      <c r="C27" s="127">
        <v>9348.86</v>
      </c>
      <c r="D27" s="127">
        <v>652.36</v>
      </c>
      <c r="E27" s="127">
        <v>2409.64</v>
      </c>
      <c r="F27" s="127">
        <v>347.26</v>
      </c>
      <c r="G27" s="127">
        <v>1263.17</v>
      </c>
      <c r="H27" s="127">
        <v>1027.5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7">
        <f t="shared" si="0"/>
        <v>15048.79</v>
      </c>
      <c r="X27" s="35">
        <f>IF(Паспорт!P27&gt;0,Паспорт!P27,X26)</f>
        <v>34.94</v>
      </c>
      <c r="Y27" s="27"/>
      <c r="Z27" s="33"/>
    </row>
    <row r="28" spans="2:26" ht="15.75">
      <c r="B28" s="17">
        <v>15</v>
      </c>
      <c r="C28" s="127">
        <v>8972.71</v>
      </c>
      <c r="D28" s="127">
        <v>609.87</v>
      </c>
      <c r="E28" s="127">
        <v>2299.87</v>
      </c>
      <c r="F28" s="127">
        <v>328.94</v>
      </c>
      <c r="G28" s="127">
        <v>1203.01</v>
      </c>
      <c r="H28" s="127">
        <v>1044.41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37">
        <f t="shared" si="0"/>
        <v>14458.810000000001</v>
      </c>
      <c r="X28" s="35">
        <f>IF(Паспорт!P28&gt;0,Паспорт!P28,X27)</f>
        <v>34.94</v>
      </c>
      <c r="Y28" s="27"/>
      <c r="Z28" s="33"/>
    </row>
    <row r="29" spans="2:26" ht="15.75">
      <c r="B29" s="19">
        <v>16</v>
      </c>
      <c r="C29" s="127">
        <v>6854.84</v>
      </c>
      <c r="D29" s="127">
        <v>597.08</v>
      </c>
      <c r="E29" s="127">
        <v>2315.28</v>
      </c>
      <c r="F29" s="127">
        <v>330.82</v>
      </c>
      <c r="G29" s="127">
        <v>1203.36</v>
      </c>
      <c r="H29" s="127">
        <v>1049.13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7">
        <f t="shared" si="0"/>
        <v>12350.510000000002</v>
      </c>
      <c r="X29" s="35">
        <f>IF(Паспорт!P29&gt;0,Паспорт!P29,X28)</f>
        <v>34.94</v>
      </c>
      <c r="Y29" s="27"/>
      <c r="Z29" s="33"/>
    </row>
    <row r="30" spans="2:26" ht="15.75">
      <c r="B30" s="19">
        <v>17</v>
      </c>
      <c r="C30" s="127">
        <v>5508.68</v>
      </c>
      <c r="D30" s="127">
        <v>630.04</v>
      </c>
      <c r="E30" s="127">
        <v>2193.73</v>
      </c>
      <c r="F30" s="127">
        <v>307.21</v>
      </c>
      <c r="G30" s="127">
        <v>1180.98</v>
      </c>
      <c r="H30" s="127">
        <v>1045.44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37">
        <f t="shared" si="0"/>
        <v>10866.08</v>
      </c>
      <c r="X30" s="35">
        <f>IF(Паспорт!P30&gt;0,Паспорт!P30,X29)</f>
        <v>34.94</v>
      </c>
      <c r="Y30" s="27"/>
      <c r="Z30" s="33"/>
    </row>
    <row r="31" spans="2:26" ht="15.75">
      <c r="B31" s="19">
        <v>18</v>
      </c>
      <c r="C31" s="127">
        <v>6229.81</v>
      </c>
      <c r="D31" s="127">
        <v>599.02</v>
      </c>
      <c r="E31" s="127">
        <v>2216.28</v>
      </c>
      <c r="F31" s="127">
        <v>321.98</v>
      </c>
      <c r="G31" s="127">
        <v>1104.7</v>
      </c>
      <c r="H31" s="127">
        <v>1051.17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7">
        <f t="shared" si="0"/>
        <v>11522.960000000001</v>
      </c>
      <c r="X31" s="35">
        <f>IF(Паспорт!P31&gt;0,Паспорт!P31,X30)</f>
        <v>34.94</v>
      </c>
      <c r="Y31" s="27"/>
      <c r="Z31" s="33"/>
    </row>
    <row r="32" spans="2:26" ht="15.75">
      <c r="B32" s="19">
        <v>19</v>
      </c>
      <c r="C32" s="127">
        <v>0</v>
      </c>
      <c r="D32" s="127">
        <v>516.5</v>
      </c>
      <c r="E32" s="127">
        <v>1905.57</v>
      </c>
      <c r="F32" s="127">
        <v>290.02</v>
      </c>
      <c r="G32" s="127">
        <v>1047.38</v>
      </c>
      <c r="H32" s="127">
        <v>1013.09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7">
        <f t="shared" si="0"/>
        <v>4772.5599999999995</v>
      </c>
      <c r="X32" s="35">
        <f>IF(Паспорт!P32&gt;0,Паспорт!P32,X31)</f>
        <v>34.94</v>
      </c>
      <c r="Y32" s="27"/>
      <c r="Z32" s="33"/>
    </row>
    <row r="33" spans="2:26" ht="15.75">
      <c r="B33" s="19">
        <v>20</v>
      </c>
      <c r="C33" s="127">
        <v>4463.47</v>
      </c>
      <c r="D33" s="127">
        <v>528.97</v>
      </c>
      <c r="E33" s="127">
        <v>2107.25</v>
      </c>
      <c r="F33" s="127">
        <v>267.65</v>
      </c>
      <c r="G33" s="127">
        <v>1058.61</v>
      </c>
      <c r="H33" s="127">
        <v>1031.15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7">
        <f t="shared" si="0"/>
        <v>9457.1</v>
      </c>
      <c r="X33" s="35">
        <f>IF(Паспорт!P33&gt;0,Паспорт!P33,X32)</f>
        <v>34.94</v>
      </c>
      <c r="Y33" s="27"/>
      <c r="Z33" s="33"/>
    </row>
    <row r="34" spans="2:26" ht="15.75">
      <c r="B34" s="19">
        <v>21</v>
      </c>
      <c r="C34" s="127">
        <v>4647.87</v>
      </c>
      <c r="D34" s="127">
        <v>486.78</v>
      </c>
      <c r="E34" s="127">
        <v>1961.03</v>
      </c>
      <c r="F34" s="127">
        <v>278.16</v>
      </c>
      <c r="G34" s="127">
        <v>1030.32</v>
      </c>
      <c r="H34" s="127">
        <v>1008.17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37">
        <f t="shared" si="0"/>
        <v>9412.33</v>
      </c>
      <c r="X34" s="35">
        <f>IF(Паспорт!P34&gt;0,Паспорт!P34,X33)</f>
        <v>34.94</v>
      </c>
      <c r="Y34" s="27"/>
      <c r="Z34" s="33"/>
    </row>
    <row r="35" spans="2:26" ht="15.75">
      <c r="B35" s="19">
        <v>22</v>
      </c>
      <c r="C35" s="127">
        <v>6398.79</v>
      </c>
      <c r="D35" s="127">
        <v>539.94</v>
      </c>
      <c r="E35" s="127">
        <v>1865.28</v>
      </c>
      <c r="F35" s="127">
        <v>267.3</v>
      </c>
      <c r="G35" s="127">
        <v>1006.05</v>
      </c>
      <c r="H35" s="127">
        <v>1013.94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37">
        <f t="shared" si="0"/>
        <v>11091.3</v>
      </c>
      <c r="X35" s="35">
        <f>IF(Паспорт!P35&gt;0,Паспорт!P35,X34)</f>
        <v>34.91</v>
      </c>
      <c r="Y35" s="27"/>
      <c r="Z35" s="33"/>
    </row>
    <row r="36" spans="2:26" ht="15.75">
      <c r="B36" s="19">
        <v>23</v>
      </c>
      <c r="C36" s="127">
        <v>0</v>
      </c>
      <c r="D36" s="127">
        <v>560.49</v>
      </c>
      <c r="E36" s="127">
        <v>1902.13</v>
      </c>
      <c r="F36" s="127">
        <v>278.2</v>
      </c>
      <c r="G36" s="127">
        <v>1026.46</v>
      </c>
      <c r="H36" s="127">
        <v>1041.32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37">
        <f t="shared" si="0"/>
        <v>4808.599999999999</v>
      </c>
      <c r="X36" s="35">
        <f>IF(Паспорт!P36&gt;0,Паспорт!P36,X35)</f>
        <v>34.91</v>
      </c>
      <c r="Y36" s="27"/>
      <c r="Z36" s="33"/>
    </row>
    <row r="37" spans="2:26" ht="15.75">
      <c r="B37" s="19">
        <v>24</v>
      </c>
      <c r="C37" s="127">
        <v>8938.73</v>
      </c>
      <c r="D37" s="127">
        <v>536.66</v>
      </c>
      <c r="E37" s="127">
        <v>2072.43</v>
      </c>
      <c r="F37" s="127">
        <v>290.47</v>
      </c>
      <c r="G37" s="127">
        <v>1067.83</v>
      </c>
      <c r="H37" s="127">
        <v>1028.86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37">
        <f t="shared" si="0"/>
        <v>13934.98</v>
      </c>
      <c r="X37" s="35">
        <f>IF(Паспорт!P37&gt;0,Паспорт!P37,X36)</f>
        <v>34.91</v>
      </c>
      <c r="Y37" s="27"/>
      <c r="Z37" s="33"/>
    </row>
    <row r="38" spans="2:26" ht="15.75">
      <c r="B38" s="19">
        <v>25</v>
      </c>
      <c r="C38" s="127">
        <v>630.8</v>
      </c>
      <c r="D38" s="127">
        <v>561.63</v>
      </c>
      <c r="E38" s="127">
        <v>2085.24</v>
      </c>
      <c r="F38" s="127">
        <v>294.61</v>
      </c>
      <c r="G38" s="127">
        <v>1097.99</v>
      </c>
      <c r="H38" s="127">
        <v>1070.07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7">
        <f t="shared" si="0"/>
        <v>5740.339999999999</v>
      </c>
      <c r="X38" s="35">
        <f>IF(Паспорт!P38&gt;0,Паспорт!P38,X37)</f>
        <v>34.91</v>
      </c>
      <c r="Y38" s="27"/>
      <c r="Z38" s="33"/>
    </row>
    <row r="39" spans="2:26" ht="15.75">
      <c r="B39" s="19">
        <v>26</v>
      </c>
      <c r="C39" s="127">
        <v>2897.25</v>
      </c>
      <c r="D39" s="127">
        <v>539.61</v>
      </c>
      <c r="E39" s="127">
        <v>2037.29</v>
      </c>
      <c r="F39" s="127">
        <v>291.92</v>
      </c>
      <c r="G39" s="127">
        <v>1025.31</v>
      </c>
      <c r="H39" s="127">
        <v>1029.68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37">
        <f t="shared" si="0"/>
        <v>7821.0599999999995</v>
      </c>
      <c r="X39" s="35">
        <f>IF(Паспорт!P39&gt;0,Паспорт!P39,X38)</f>
        <v>34.91</v>
      </c>
      <c r="Y39" s="27"/>
      <c r="Z39" s="33"/>
    </row>
    <row r="40" spans="2:26" ht="15.75">
      <c r="B40" s="19">
        <v>27</v>
      </c>
      <c r="C40" s="127">
        <v>0</v>
      </c>
      <c r="D40" s="127">
        <v>531.93</v>
      </c>
      <c r="E40" s="127">
        <v>2045.72</v>
      </c>
      <c r="F40" s="127">
        <v>285.72</v>
      </c>
      <c r="G40" s="127">
        <v>1022.54</v>
      </c>
      <c r="H40" s="127">
        <v>1043.51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7">
        <f t="shared" si="0"/>
        <v>4929.42</v>
      </c>
      <c r="X40" s="35">
        <f>IF(Паспорт!P40&gt;0,Паспорт!P40,X39)</f>
        <v>34.91</v>
      </c>
      <c r="Y40" s="27"/>
      <c r="Z40" s="33"/>
    </row>
    <row r="41" spans="2:26" ht="15.75">
      <c r="B41" s="19">
        <v>28</v>
      </c>
      <c r="C41" s="127">
        <v>4023.04</v>
      </c>
      <c r="D41" s="127">
        <v>574.75</v>
      </c>
      <c r="E41" s="127">
        <v>2171.25</v>
      </c>
      <c r="F41" s="127">
        <v>281.62</v>
      </c>
      <c r="G41" s="127">
        <v>1046.21</v>
      </c>
      <c r="H41" s="127">
        <v>1049.15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7">
        <f t="shared" si="0"/>
        <v>9146.02</v>
      </c>
      <c r="X41" s="35">
        <f>IF(Паспорт!P41&gt;0,Паспорт!P41,X40)</f>
        <v>34.91</v>
      </c>
      <c r="Y41" s="27"/>
      <c r="Z41" s="33"/>
    </row>
    <row r="42" spans="2:26" ht="12.75" customHeight="1">
      <c r="B42" s="19">
        <v>29</v>
      </c>
      <c r="C42" s="127">
        <v>0</v>
      </c>
      <c r="D42" s="127">
        <v>549.79</v>
      </c>
      <c r="E42" s="127">
        <v>2073.42</v>
      </c>
      <c r="F42" s="127">
        <v>282.59</v>
      </c>
      <c r="G42" s="127">
        <v>1031.93</v>
      </c>
      <c r="H42" s="127">
        <v>1052.27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7">
        <f t="shared" si="0"/>
        <v>4990</v>
      </c>
      <c r="X42" s="35">
        <f>IF(Паспорт!P42&gt;0,Паспорт!P42,X41)</f>
        <v>34.91</v>
      </c>
      <c r="Y42" s="27"/>
      <c r="Z42" s="33"/>
    </row>
    <row r="43" spans="2:26" ht="12.75" customHeight="1">
      <c r="B43" s="19">
        <v>30</v>
      </c>
      <c r="C43" s="127">
        <v>1161.09</v>
      </c>
      <c r="D43" s="127">
        <v>570.43</v>
      </c>
      <c r="E43" s="127">
        <v>2125.91</v>
      </c>
      <c r="F43" s="127">
        <v>294.58</v>
      </c>
      <c r="G43" s="127">
        <v>1072.18</v>
      </c>
      <c r="H43" s="127">
        <v>1036.21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7">
        <f t="shared" si="0"/>
        <v>6260.400000000001</v>
      </c>
      <c r="X43" s="35">
        <f>IF(Паспорт!P43&gt;0,Паспорт!P43,X42)</f>
        <v>34.91</v>
      </c>
      <c r="Y43" s="27"/>
      <c r="Z43" s="33"/>
    </row>
    <row r="44" spans="2:27" ht="66" customHeight="1">
      <c r="B44" s="19" t="s">
        <v>42</v>
      </c>
      <c r="C44" s="38">
        <f>SUM(C14:C43)</f>
        <v>150379.28</v>
      </c>
      <c r="D44" s="38">
        <f>SUM(D14:D43)</f>
        <v>18238.43</v>
      </c>
      <c r="E44" s="38">
        <f>SUM(E14:E43)</f>
        <v>69949.89</v>
      </c>
      <c r="F44" s="38">
        <f>SUM(F14:F43)</f>
        <v>9729.91</v>
      </c>
      <c r="G44" s="38">
        <f>SUM(G14:G43)</f>
        <v>35370.450000000004</v>
      </c>
      <c r="H44" s="38">
        <f>SUM(H14:H43)</f>
        <v>31678.469999999994</v>
      </c>
      <c r="I44" s="38">
        <f>SUM(I14:I43)</f>
        <v>0</v>
      </c>
      <c r="J44" s="38">
        <f>SUM(J14:J43)</f>
        <v>0</v>
      </c>
      <c r="K44" s="38">
        <f>SUM(K14:K43)</f>
        <v>0</v>
      </c>
      <c r="L44" s="38">
        <f>SUM(L14:L43)</f>
        <v>0</v>
      </c>
      <c r="M44" s="38">
        <f>SUM(M14:M43)</f>
        <v>0</v>
      </c>
      <c r="N44" s="38">
        <f>SUM(N14:N43)</f>
        <v>0</v>
      </c>
      <c r="O44" s="38">
        <f>SUM(O14:O43)</f>
        <v>0</v>
      </c>
      <c r="P44" s="38">
        <f>SUM(P14:P43)</f>
        <v>0</v>
      </c>
      <c r="Q44" s="38">
        <f>SUM(Q14:Q43)</f>
        <v>0</v>
      </c>
      <c r="R44" s="38">
        <f>SUM(R14:R43)</f>
        <v>0</v>
      </c>
      <c r="S44" s="38">
        <f>SUM(S14:S43)</f>
        <v>0</v>
      </c>
      <c r="T44" s="38">
        <f>SUM(T14:T43)</f>
        <v>0</v>
      </c>
      <c r="U44" s="38">
        <f>SUM(U14:U43)</f>
        <v>0</v>
      </c>
      <c r="V44" s="38">
        <f>SUM(V14:V43)</f>
        <v>0</v>
      </c>
      <c r="W44" s="38">
        <f>SUM(W14:W43)</f>
        <v>315346.43</v>
      </c>
      <c r="X44" s="36">
        <f>SUMPRODUCT(X14:X43,W14:W43)/SUM(W14:W43)</f>
        <v>34.92409540485364</v>
      </c>
      <c r="Y44" s="32"/>
      <c r="Z44" s="113" t="s">
        <v>43</v>
      </c>
      <c r="AA44" s="113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29"/>
      <c r="Z46"/>
    </row>
    <row r="47" spans="3:4" ht="12.75">
      <c r="C47" s="1"/>
      <c r="D47" s="1"/>
    </row>
    <row r="48" spans="2:25" ht="15">
      <c r="B48" s="39"/>
      <c r="C48" s="41" t="s">
        <v>72</v>
      </c>
      <c r="D48" s="41"/>
      <c r="E48" s="42"/>
      <c r="F48" s="42"/>
      <c r="G48" s="4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42" t="s">
        <v>73</v>
      </c>
      <c r="X48" s="42"/>
      <c r="Y48" s="30"/>
    </row>
    <row r="49" spans="3:25" ht="12.75">
      <c r="C49" s="1"/>
      <c r="D49" s="1" t="s">
        <v>39</v>
      </c>
      <c r="O49" s="2"/>
      <c r="P49" s="16" t="s">
        <v>0</v>
      </c>
      <c r="Q49" s="16"/>
      <c r="W49" s="16" t="s">
        <v>29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14" t="s">
        <v>71</v>
      </c>
      <c r="W50" s="114"/>
      <c r="X50" s="114"/>
      <c r="Y50" s="31"/>
    </row>
    <row r="51" spans="3:25" ht="12.75">
      <c r="C51" s="1"/>
      <c r="D51" s="1" t="s">
        <v>40</v>
      </c>
      <c r="O51" s="2"/>
      <c r="P51" s="15" t="s">
        <v>0</v>
      </c>
      <c r="Q51" s="15"/>
      <c r="W51" s="15" t="s">
        <v>29</v>
      </c>
      <c r="Y51" s="2"/>
    </row>
  </sheetData>
  <sheetProtection/>
  <mergeCells count="32">
    <mergeCell ref="Z14:AA21"/>
    <mergeCell ref="J11:J13"/>
    <mergeCell ref="K11:K13"/>
    <mergeCell ref="C11:C13"/>
    <mergeCell ref="W10:W13"/>
    <mergeCell ref="V11:V13"/>
    <mergeCell ref="C5:X5"/>
    <mergeCell ref="B6:X6"/>
    <mergeCell ref="B7:X7"/>
    <mergeCell ref="B10:B13"/>
    <mergeCell ref="I11:I13"/>
    <mergeCell ref="X10:X13"/>
    <mergeCell ref="D11:D13"/>
    <mergeCell ref="C10:V10"/>
    <mergeCell ref="A8:X8"/>
    <mergeCell ref="S11:S13"/>
    <mergeCell ref="T11:T13"/>
    <mergeCell ref="V50:X50"/>
    <mergeCell ref="P11:P13"/>
    <mergeCell ref="Q11:Q13"/>
    <mergeCell ref="C46:X46"/>
    <mergeCell ref="L11:L13"/>
    <mergeCell ref="U11:U13"/>
    <mergeCell ref="M11:M13"/>
    <mergeCell ref="N11:N13"/>
    <mergeCell ref="O11:O13"/>
    <mergeCell ref="Z44:AA44"/>
    <mergeCell ref="E11:E13"/>
    <mergeCell ref="F11:F13"/>
    <mergeCell ref="G11:G13"/>
    <mergeCell ref="H11:H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B3" sqref="B3:B32"/>
    </sheetView>
  </sheetViews>
  <sheetFormatPr defaultColWidth="9.00390625" defaultRowHeight="12.75"/>
  <sheetData>
    <row r="1" ht="12.75">
      <c r="A1" t="s">
        <v>78</v>
      </c>
    </row>
    <row r="2" spans="1:6" ht="12.7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5" ht="12.75">
      <c r="A3">
        <v>1</v>
      </c>
      <c r="B3">
        <v>1135.04</v>
      </c>
      <c r="C3">
        <v>46.244</v>
      </c>
      <c r="D3">
        <v>2.47</v>
      </c>
      <c r="E3">
        <v>13.19</v>
      </c>
    </row>
    <row r="4" spans="1:5" ht="12.75">
      <c r="A4">
        <v>2</v>
      </c>
      <c r="B4">
        <v>1096.93</v>
      </c>
      <c r="C4">
        <v>43.612</v>
      </c>
      <c r="D4">
        <v>2.51</v>
      </c>
      <c r="E4">
        <v>15.25</v>
      </c>
    </row>
    <row r="5" spans="1:6" ht="12.75">
      <c r="A5">
        <v>3</v>
      </c>
      <c r="B5">
        <v>1046.6</v>
      </c>
      <c r="C5">
        <v>38.738</v>
      </c>
      <c r="D5">
        <v>2.52</v>
      </c>
      <c r="E5">
        <v>17.26</v>
      </c>
      <c r="F5" t="s">
        <v>69</v>
      </c>
    </row>
    <row r="6" spans="1:5" ht="12.75">
      <c r="A6">
        <v>4</v>
      </c>
      <c r="B6">
        <v>1042.82</v>
      </c>
      <c r="C6">
        <v>39.81</v>
      </c>
      <c r="D6">
        <v>2.48</v>
      </c>
      <c r="E6">
        <v>18.81</v>
      </c>
    </row>
    <row r="7" spans="1:5" ht="12.75">
      <c r="A7">
        <v>5</v>
      </c>
      <c r="B7">
        <v>1046</v>
      </c>
      <c r="C7">
        <v>40.201</v>
      </c>
      <c r="D7">
        <v>2.47</v>
      </c>
      <c r="E7">
        <v>19.77</v>
      </c>
    </row>
    <row r="8" spans="1:5" ht="12.75">
      <c r="A8">
        <v>6</v>
      </c>
      <c r="B8">
        <v>1036.84</v>
      </c>
      <c r="C8">
        <v>38.572</v>
      </c>
      <c r="D8">
        <v>2.46</v>
      </c>
      <c r="E8">
        <v>15.65</v>
      </c>
    </row>
    <row r="9" spans="1:5" ht="12.75">
      <c r="A9">
        <v>7</v>
      </c>
      <c r="B9">
        <v>1087.35</v>
      </c>
      <c r="C9">
        <v>42.345</v>
      </c>
      <c r="D9">
        <v>2.46</v>
      </c>
      <c r="E9">
        <v>12.62</v>
      </c>
    </row>
    <row r="10" spans="1:5" ht="12.75">
      <c r="A10">
        <v>8</v>
      </c>
      <c r="B10">
        <v>1058.97</v>
      </c>
      <c r="C10">
        <v>40.216</v>
      </c>
      <c r="D10">
        <v>2.47</v>
      </c>
      <c r="E10">
        <v>13.92</v>
      </c>
    </row>
    <row r="11" spans="1:6" ht="12.75">
      <c r="A11">
        <v>9</v>
      </c>
      <c r="B11">
        <v>1054.79</v>
      </c>
      <c r="C11">
        <v>40.261</v>
      </c>
      <c r="D11">
        <v>2.47</v>
      </c>
      <c r="E11">
        <v>15.9</v>
      </c>
      <c r="F11" t="s">
        <v>69</v>
      </c>
    </row>
    <row r="12" spans="1:5" ht="12.75">
      <c r="A12">
        <v>10</v>
      </c>
      <c r="B12">
        <v>1082.63</v>
      </c>
      <c r="C12">
        <v>42.118</v>
      </c>
      <c r="D12">
        <v>2.47</v>
      </c>
      <c r="E12">
        <v>15.06</v>
      </c>
    </row>
    <row r="13" spans="1:5" ht="12.75">
      <c r="A13">
        <v>11</v>
      </c>
      <c r="B13">
        <v>1091.81</v>
      </c>
      <c r="C13">
        <v>43.479</v>
      </c>
      <c r="D13">
        <v>2.48</v>
      </c>
      <c r="E13">
        <v>17.68</v>
      </c>
    </row>
    <row r="14" spans="1:5" ht="12.75">
      <c r="A14">
        <v>12</v>
      </c>
      <c r="B14">
        <v>1151.23</v>
      </c>
      <c r="C14">
        <v>48.065</v>
      </c>
      <c r="D14">
        <v>2.47</v>
      </c>
      <c r="E14">
        <v>14.78</v>
      </c>
    </row>
    <row r="15" spans="1:5" ht="12.75">
      <c r="A15">
        <v>13</v>
      </c>
      <c r="B15">
        <v>1112.39</v>
      </c>
      <c r="C15">
        <v>44.841</v>
      </c>
      <c r="D15">
        <v>2.47</v>
      </c>
      <c r="E15">
        <v>15.54</v>
      </c>
    </row>
    <row r="16" spans="1:5" ht="12.75">
      <c r="A16">
        <v>14</v>
      </c>
      <c r="B16">
        <v>1027.5</v>
      </c>
      <c r="C16">
        <v>38.364</v>
      </c>
      <c r="D16">
        <v>2.48</v>
      </c>
      <c r="E16">
        <v>18.95</v>
      </c>
    </row>
    <row r="17" spans="1:6" ht="12.75">
      <c r="A17">
        <v>15</v>
      </c>
      <c r="B17">
        <v>1044.41</v>
      </c>
      <c r="C17">
        <v>39.572</v>
      </c>
      <c r="D17">
        <v>2.47</v>
      </c>
      <c r="E17">
        <v>18.88</v>
      </c>
      <c r="F17" t="s">
        <v>69</v>
      </c>
    </row>
    <row r="18" spans="1:5" ht="12.75">
      <c r="A18">
        <v>16</v>
      </c>
      <c r="B18">
        <v>1049.13</v>
      </c>
      <c r="C18">
        <v>39.933</v>
      </c>
      <c r="D18">
        <v>2.48</v>
      </c>
      <c r="E18">
        <v>19.68</v>
      </c>
    </row>
    <row r="19" spans="1:5" ht="12.75">
      <c r="A19">
        <v>17</v>
      </c>
      <c r="B19">
        <v>1045.44</v>
      </c>
      <c r="C19">
        <v>39.591</v>
      </c>
      <c r="D19">
        <v>2.49</v>
      </c>
      <c r="E19">
        <v>22.61</v>
      </c>
    </row>
    <row r="20" spans="1:5" ht="12.75">
      <c r="A20">
        <v>18</v>
      </c>
      <c r="B20">
        <v>1051.17</v>
      </c>
      <c r="C20">
        <v>40.482</v>
      </c>
      <c r="D20">
        <v>2.5</v>
      </c>
      <c r="E20">
        <v>24</v>
      </c>
    </row>
    <row r="21" spans="1:5" ht="12.75">
      <c r="A21">
        <v>19</v>
      </c>
      <c r="B21">
        <v>1013.09</v>
      </c>
      <c r="C21">
        <v>37.266</v>
      </c>
      <c r="D21">
        <v>2.51</v>
      </c>
      <c r="E21">
        <v>24</v>
      </c>
    </row>
    <row r="22" spans="1:5" ht="12.75">
      <c r="A22">
        <v>20</v>
      </c>
      <c r="B22">
        <v>1031.15</v>
      </c>
      <c r="C22">
        <v>38.424</v>
      </c>
      <c r="D22">
        <v>2.51</v>
      </c>
      <c r="E22">
        <v>23.65</v>
      </c>
    </row>
    <row r="23" spans="1:5" ht="12.75">
      <c r="A23">
        <v>21</v>
      </c>
      <c r="B23">
        <v>1008.17</v>
      </c>
      <c r="C23">
        <v>36.592</v>
      </c>
      <c r="D23">
        <v>2.51</v>
      </c>
      <c r="E23">
        <v>24.14</v>
      </c>
    </row>
    <row r="24" spans="1:5" ht="12.75">
      <c r="A24">
        <v>22</v>
      </c>
      <c r="B24">
        <v>1013.94</v>
      </c>
      <c r="C24">
        <v>37.198</v>
      </c>
      <c r="D24">
        <v>2.5</v>
      </c>
      <c r="E24">
        <v>25.09</v>
      </c>
    </row>
    <row r="25" spans="1:5" ht="12.75">
      <c r="A25">
        <v>23</v>
      </c>
      <c r="B25">
        <v>1041.32</v>
      </c>
      <c r="C25">
        <v>41.622</v>
      </c>
      <c r="D25">
        <v>2.49</v>
      </c>
      <c r="E25">
        <v>23.01</v>
      </c>
    </row>
    <row r="26" spans="1:6" ht="12.75">
      <c r="A26">
        <v>24</v>
      </c>
      <c r="B26">
        <v>1028.86</v>
      </c>
      <c r="C26">
        <v>38.406</v>
      </c>
      <c r="D26">
        <v>2.48</v>
      </c>
      <c r="E26">
        <v>22.57</v>
      </c>
      <c r="F26" t="s">
        <v>69</v>
      </c>
    </row>
    <row r="27" spans="1:5" ht="12.75">
      <c r="A27">
        <v>25</v>
      </c>
      <c r="B27">
        <v>1070.07</v>
      </c>
      <c r="C27">
        <v>42.04</v>
      </c>
      <c r="D27">
        <v>2.5</v>
      </c>
      <c r="E27">
        <v>22.86</v>
      </c>
    </row>
    <row r="28" spans="1:5" ht="12.75">
      <c r="A28">
        <v>26</v>
      </c>
      <c r="B28">
        <v>1029.68</v>
      </c>
      <c r="C28">
        <v>38.985</v>
      </c>
      <c r="D28">
        <v>2.49</v>
      </c>
      <c r="E28">
        <v>24.55</v>
      </c>
    </row>
    <row r="29" spans="1:5" ht="12.75">
      <c r="A29">
        <v>27</v>
      </c>
      <c r="B29">
        <v>1043.51</v>
      </c>
      <c r="C29">
        <v>39.465</v>
      </c>
      <c r="D29">
        <v>2.52</v>
      </c>
      <c r="E29">
        <v>25.78</v>
      </c>
    </row>
    <row r="30" spans="1:5" ht="12.75">
      <c r="A30">
        <v>28</v>
      </c>
      <c r="B30">
        <v>1049.15</v>
      </c>
      <c r="C30">
        <v>40.022</v>
      </c>
      <c r="D30">
        <v>2.49</v>
      </c>
      <c r="E30">
        <v>25.18</v>
      </c>
    </row>
    <row r="31" spans="1:5" ht="12.75">
      <c r="A31">
        <v>29</v>
      </c>
      <c r="B31">
        <v>1052.27</v>
      </c>
      <c r="C31">
        <v>40.272</v>
      </c>
      <c r="D31">
        <v>2.48</v>
      </c>
      <c r="E31">
        <v>22.7</v>
      </c>
    </row>
    <row r="32" spans="1:5" ht="12.75">
      <c r="A32">
        <v>30</v>
      </c>
      <c r="B32">
        <v>1036.21</v>
      </c>
      <c r="C32">
        <v>38.845</v>
      </c>
      <c r="D32">
        <v>2.49</v>
      </c>
      <c r="E32">
        <v>20.67</v>
      </c>
    </row>
    <row r="33" spans="1:6" ht="12.75">
      <c r="A33" t="s">
        <v>70</v>
      </c>
      <c r="B33">
        <v>31678.46</v>
      </c>
      <c r="C33">
        <v>46.244</v>
      </c>
      <c r="D33">
        <v>2.47</v>
      </c>
      <c r="E33">
        <v>13.19</v>
      </c>
      <c r="F33" t="s">
        <v>69</v>
      </c>
    </row>
    <row r="34" spans="1:6" ht="12.75">
      <c r="A34" t="s">
        <v>70</v>
      </c>
      <c r="B34">
        <v>18238.42</v>
      </c>
      <c r="C34">
        <v>55.131</v>
      </c>
      <c r="D34">
        <v>2.61</v>
      </c>
      <c r="E34">
        <v>13.77</v>
      </c>
      <c r="F3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2016-07-05T14:32:53Z</dcterms:modified>
  <cp:category/>
  <cp:version/>
  <cp:contentType/>
  <cp:contentStatus/>
</cp:coreProperties>
</file>