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<sst xmlns="http://schemas.openxmlformats.org/spreadsheetml/2006/main" count="82" uniqueCount="60">
  <si>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</si>
  <si>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</si>
  <si>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</si>
  <si>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</si>
  <si>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</si>
  <si>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</si>
  <si>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</si>
  <si>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</si>
  <si>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</si>
  <si>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</si>
  <si>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</si>
  <si>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</si>
  <si>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</si>
  <si>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</si>
  <si>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</si>
  <si>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</si>
  <si>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</si>
  <si>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</si>
  <si>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</si>
  <si>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</si>
  <si>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</si>
  <si>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</si>
  <si>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</si>
  <si>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</si>
  <si>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</si>
  <si>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</si>
  <si>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</si>
  <si>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</si>
  <si>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</si>
  <si>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</si>
  <si>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</si>
  <si>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</si>
  <si>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</si>
  <si>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</si>
  <si>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</si>
  <si>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</si>
  <si>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</si>
  <si>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</si>
  <si>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</si>
  <si>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</si>
  <si>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</si>
  <si>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</si>
  <si>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</si>
  <si>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</si>
  <si>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</si>
  <si>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</si>
  <si>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</si>
  <si>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</si>
  <si>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</si>
  <si>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</si>
  <si>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</si>
  <si>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</si>
  <si>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</si>
  <si>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</si>
  <si>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</si>
  <si>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</si>
  <si>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з газопроводу  ШХ    за період з 01.06.2016 по 30.06.2016</t>
  </si>
  <si>
    <t>переданого Харківським ЛВУМГ  та прийнятого ПАТ "Харківгаз",  ПАТ "Харківміськгаз"  по  ГРС-4 м.Харків</t>
  </si>
  <si>
    <t>ГРС-4 м.Харків місто</t>
  </si>
  <si>
    <t>ГРС-4 м.Харків с.Бабаї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</si>
</sst>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33" borderId="0" xfId="0" applyFill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7" fillId="0" borderId="10" xfId="0" applyNumberFormat="1" applyFont="1" applyBorder="1" applyAlignment="1">
      <alignment horizontal="center"/>
    </xf>
    <xf numFmtId="171" fontId="87" fillId="0" borderId="10" xfId="0" applyNumberFormat="1" applyFont="1" applyBorder="1" applyAlignment="1">
      <alignment horizontal="center" wrapText="1"/>
    </xf>
    <xf numFmtId="2" fontId="87" fillId="0" borderId="10" xfId="0" applyNumberFormat="1" applyFont="1" applyBorder="1" applyAlignment="1">
      <alignment horizontal="center" wrapText="1"/>
    </xf>
    <xf numFmtId="1" fontId="87" fillId="0" borderId="10" xfId="0" applyNumberFormat="1" applyFont="1" applyBorder="1" applyAlignment="1">
      <alignment horizontal="center" wrapText="1"/>
    </xf>
    <xf numFmtId="169" fontId="87" fillId="0" borderId="10" xfId="0" applyNumberFormat="1" applyFont="1" applyBorder="1" applyAlignment="1">
      <alignment horizontal="center" wrapText="1"/>
    </xf>
    <xf numFmtId="171" fontId="87" fillId="0" borderId="10" xfId="0" applyNumberFormat="1" applyFont="1" applyBorder="1" applyAlignment="1">
      <alignment horizontal="center" vertical="top" wrapText="1"/>
    </xf>
    <xf numFmtId="171" fontId="87" fillId="0" borderId="10" xfId="0" applyNumberFormat="1" applyFont="1" applyBorder="1" applyAlignment="1">
      <alignment wrapText="1"/>
    </xf>
    <xf numFmtId="2" fontId="87" fillId="0" borderId="10" xfId="0" applyNumberFormat="1" applyFont="1" applyFill="1" applyBorder="1" applyAlignment="1">
      <alignment horizontal="center" wrapText="1"/>
    </xf>
    <xf numFmtId="171" fontId="87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/>
    </xf>
    <xf numFmtId="1" fontId="89" fillId="0" borderId="12" xfId="0" applyNumberFormat="1" applyFont="1" applyBorder="1" applyAlignment="1">
      <alignment horizontal="center" wrapText="1"/>
    </xf>
    <xf numFmtId="2" fontId="87" fillId="0" borderId="13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vertical="center" wrapText="1"/>
    </xf>
    <xf numFmtId="1" fontId="89" fillId="0" borderId="12" xfId="0" applyNumberFormat="1" applyFont="1" applyBorder="1" applyAlignment="1">
      <alignment horizontal="center" vertical="center" wrapText="1"/>
    </xf>
    <xf numFmtId="2" fontId="91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6" fillId="0" borderId="11" xfId="0" applyFont="1" applyBorder="1" applyAlignment="1">
      <alignment horizontal="left"/>
    </xf>
    <xf numFmtId="14" fontId="86" fillId="0" borderId="11" xfId="0" applyNumberFormat="1" applyFont="1" applyBorder="1" applyAlignment="1">
      <alignment/>
    </xf>
    <xf numFmtId="0" fontId="88" fillId="0" borderId="0" xfId="0" applyFont="1" applyAlignment="1">
      <alignment/>
    </xf>
    <xf numFmtId="0" fontId="87" fillId="0" borderId="0" xfId="0" applyFont="1" applyAlignment="1">
      <alignment horizontal="left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5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X3" sqref="X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6"/>
      <c r="AA6" s="37"/>
    </row>
    <row r="7" spans="2:27" ht="18" customHeight="1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34"/>
      <c r="AA7" s="34"/>
    </row>
    <row r="8" spans="2:27" ht="18" customHeight="1">
      <c r="B8" s="81" t="s">
        <v>57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4"/>
      <c r="AA8" s="34"/>
    </row>
    <row r="9" spans="2:27" ht="18" customHeight="1">
      <c r="B9" s="83" t="s">
        <v>56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4"/>
      <c r="AA9" s="34"/>
    </row>
    <row r="10" spans="2:27" ht="18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0" t="s">
        <v>26</v>
      </c>
      <c r="C12" s="75" t="s">
        <v>17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75" t="s">
        <v>6</v>
      </c>
      <c r="P12" s="76"/>
      <c r="Q12" s="76"/>
      <c r="R12" s="76"/>
      <c r="S12" s="76"/>
      <c r="T12" s="76"/>
      <c r="U12" s="90" t="s">
        <v>22</v>
      </c>
      <c r="V12" s="70" t="s">
        <v>23</v>
      </c>
      <c r="W12" s="70" t="s">
        <v>34</v>
      </c>
      <c r="X12" s="70" t="s">
        <v>25</v>
      </c>
      <c r="Y12" s="70" t="s">
        <v>24</v>
      </c>
      <c r="Z12" s="3"/>
      <c r="AB12" s="6"/>
      <c r="AC12"/>
    </row>
    <row r="13" spans="2:29" ht="48.75" customHeight="1">
      <c r="B13" s="71"/>
      <c r="C13" s="79" t="s">
        <v>2</v>
      </c>
      <c r="D13" s="69" t="s">
        <v>3</v>
      </c>
      <c r="E13" s="69" t="s">
        <v>4</v>
      </c>
      <c r="F13" s="69" t="s">
        <v>5</v>
      </c>
      <c r="G13" s="69" t="s">
        <v>8</v>
      </c>
      <c r="H13" s="69" t="s">
        <v>9</v>
      </c>
      <c r="I13" s="69" t="s">
        <v>10</v>
      </c>
      <c r="J13" s="69" t="s">
        <v>11</v>
      </c>
      <c r="K13" s="69" t="s">
        <v>12</v>
      </c>
      <c r="L13" s="69" t="s">
        <v>13</v>
      </c>
      <c r="M13" s="70" t="s">
        <v>14</v>
      </c>
      <c r="N13" s="70" t="s">
        <v>15</v>
      </c>
      <c r="O13" s="70" t="s">
        <v>7</v>
      </c>
      <c r="P13" s="70" t="s">
        <v>19</v>
      </c>
      <c r="Q13" s="70" t="s">
        <v>32</v>
      </c>
      <c r="R13" s="70" t="s">
        <v>20</v>
      </c>
      <c r="S13" s="70" t="s">
        <v>33</v>
      </c>
      <c r="T13" s="70" t="s">
        <v>21</v>
      </c>
      <c r="U13" s="91"/>
      <c r="V13" s="71"/>
      <c r="W13" s="71"/>
      <c r="X13" s="71"/>
      <c r="Y13" s="71"/>
      <c r="Z13" s="3"/>
      <c r="AB13" s="6"/>
      <c r="AC13"/>
    </row>
    <row r="14" spans="2:29" ht="15.75" customHeight="1">
      <c r="B14" s="71"/>
      <c r="C14" s="79"/>
      <c r="D14" s="69"/>
      <c r="E14" s="69"/>
      <c r="F14" s="69"/>
      <c r="G14" s="69"/>
      <c r="H14" s="69"/>
      <c r="I14" s="69"/>
      <c r="J14" s="69"/>
      <c r="K14" s="69"/>
      <c r="L14" s="69"/>
      <c r="M14" s="71"/>
      <c r="N14" s="71"/>
      <c r="O14" s="71"/>
      <c r="P14" s="71"/>
      <c r="Q14" s="71"/>
      <c r="R14" s="71"/>
      <c r="S14" s="71"/>
      <c r="T14" s="71"/>
      <c r="U14" s="91"/>
      <c r="V14" s="71"/>
      <c r="W14" s="71"/>
      <c r="X14" s="71"/>
      <c r="Y14" s="71"/>
      <c r="Z14" s="3"/>
      <c r="AB14" s="6"/>
      <c r="AC14"/>
    </row>
    <row r="15" spans="2:29" ht="30" customHeight="1">
      <c r="B15" s="87"/>
      <c r="C15" s="79"/>
      <c r="D15" s="69"/>
      <c r="E15" s="69"/>
      <c r="F15" s="69"/>
      <c r="G15" s="69"/>
      <c r="H15" s="69"/>
      <c r="I15" s="69"/>
      <c r="J15" s="69"/>
      <c r="K15" s="69"/>
      <c r="L15" s="69"/>
      <c r="M15" s="72"/>
      <c r="N15" s="72"/>
      <c r="O15" s="72"/>
      <c r="P15" s="72"/>
      <c r="Q15" s="72"/>
      <c r="R15" s="72"/>
      <c r="S15" s="72"/>
      <c r="T15" s="72"/>
      <c r="U15" s="92"/>
      <c r="V15" s="72"/>
      <c r="W15" s="72"/>
      <c r="X15" s="72"/>
      <c r="Y15" s="72"/>
      <c r="Z15" s="3"/>
      <c r="AB15" s="6"/>
      <c r="AC15"/>
    </row>
    <row r="16" spans="2:29" ht="12.75">
      <c r="B16" s="63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>
        <v>89.0093</v>
      </c>
      <c r="D32" s="47">
        <v>4.7916</v>
      </c>
      <c r="E32" s="47">
        <v>1.6495</v>
      </c>
      <c r="F32" s="47">
        <v>0.169</v>
      </c>
      <c r="G32" s="47">
        <v>0.3369</v>
      </c>
      <c r="H32" s="47">
        <v>0.0033</v>
      </c>
      <c r="I32" s="47">
        <v>0.078</v>
      </c>
      <c r="J32" s="47">
        <v>0.0674</v>
      </c>
      <c r="K32" s="47">
        <v>0.1064</v>
      </c>
      <c r="L32" s="47">
        <v>0.0706</v>
      </c>
      <c r="M32" s="47">
        <v>2.6117</v>
      </c>
      <c r="N32" s="47">
        <v>1.1063</v>
      </c>
      <c r="O32" s="47">
        <v>0.7576</v>
      </c>
      <c r="P32" s="48">
        <v>34.96</v>
      </c>
      <c r="Q32" s="49">
        <v>8349</v>
      </c>
      <c r="R32" s="48">
        <v>38.68</v>
      </c>
      <c r="S32" s="49">
        <v>9239</v>
      </c>
      <c r="T32" s="48">
        <v>48.78</v>
      </c>
      <c r="U32" s="50">
        <v>-8.6</v>
      </c>
      <c r="V32" s="50">
        <v>-4.9</v>
      </c>
      <c r="W32" s="47" t="s">
        <v>35</v>
      </c>
      <c r="X32" s="54" t="s">
        <v>55</v>
      </c>
      <c r="Y32" s="54">
        <v>0.0015</v>
      </c>
      <c r="AA32" s="4">
        <f t="shared" si="0"/>
        <v>100</v>
      </c>
      <c r="AB32" s="29" t="str">
        <f t="shared" si="1"/>
        <v>ОК</v>
      </c>
      <c r="AC32"/>
    </row>
    <row r="33" spans="2:29" ht="12.75">
      <c r="B33" s="15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47"/>
      <c r="X33" s="54"/>
      <c r="Y33" s="54"/>
      <c r="AA33" s="4">
        <f t="shared" si="0"/>
        <v>0</v>
      </c>
      <c r="AB33" s="29" t="str">
        <f t="shared" si="1"/>
        <v> 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>
        <v>89.5321</v>
      </c>
      <c r="D36" s="47">
        <v>4.7814</v>
      </c>
      <c r="E36" s="47">
        <v>1.6377</v>
      </c>
      <c r="F36" s="47">
        <v>0.1662</v>
      </c>
      <c r="G36" s="47">
        <v>0.33</v>
      </c>
      <c r="H36" s="47">
        <v>0.0032</v>
      </c>
      <c r="I36" s="47">
        <v>0.0767</v>
      </c>
      <c r="J36" s="47">
        <v>0.0659</v>
      </c>
      <c r="K36" s="47">
        <v>0.1061</v>
      </c>
      <c r="L36" s="47">
        <v>0.0356</v>
      </c>
      <c r="M36" s="47">
        <v>2.1578</v>
      </c>
      <c r="N36" s="47">
        <v>1.1073</v>
      </c>
      <c r="O36" s="47">
        <v>0.7547</v>
      </c>
      <c r="P36" s="48">
        <v>35.1</v>
      </c>
      <c r="Q36" s="49">
        <v>8384</v>
      </c>
      <c r="R36" s="48">
        <v>38.84</v>
      </c>
      <c r="S36" s="49">
        <v>9278</v>
      </c>
      <c r="T36" s="48">
        <v>49.07</v>
      </c>
      <c r="U36" s="50">
        <v>-8.9</v>
      </c>
      <c r="V36" s="50">
        <v>-5.2</v>
      </c>
      <c r="W36" s="47"/>
      <c r="X36" s="54"/>
      <c r="Y36" s="54"/>
      <c r="AA36" s="4">
        <f t="shared" si="0"/>
        <v>100</v>
      </c>
      <c r="AB36" s="29" t="str">
        <f t="shared" si="1"/>
        <v>ОК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>
        <v>89.1164</v>
      </c>
      <c r="D38" s="47">
        <v>4.795</v>
      </c>
      <c r="E38" s="47">
        <v>1.638</v>
      </c>
      <c r="F38" s="47">
        <v>0.1668</v>
      </c>
      <c r="G38" s="47">
        <v>0.3325</v>
      </c>
      <c r="H38" s="47">
        <v>0.0032</v>
      </c>
      <c r="I38" s="47">
        <v>0.0777</v>
      </c>
      <c r="J38" s="47">
        <v>0.0673</v>
      </c>
      <c r="K38" s="47">
        <v>0.1076</v>
      </c>
      <c r="L38" s="47">
        <v>0.0731</v>
      </c>
      <c r="M38" s="47">
        <v>2.5106</v>
      </c>
      <c r="N38" s="47">
        <v>1.1118</v>
      </c>
      <c r="O38" s="47">
        <v>0.757</v>
      </c>
      <c r="P38" s="48">
        <v>34.98</v>
      </c>
      <c r="Q38" s="49">
        <v>8355</v>
      </c>
      <c r="R38" s="48">
        <v>38.71</v>
      </c>
      <c r="S38" s="49">
        <v>9245</v>
      </c>
      <c r="T38" s="48">
        <v>48.83</v>
      </c>
      <c r="U38" s="50">
        <v>-8.4</v>
      </c>
      <c r="V38" s="50">
        <v>-4.5</v>
      </c>
      <c r="W38" s="47"/>
      <c r="X38" s="54"/>
      <c r="Y38" s="54"/>
      <c r="AA38" s="4">
        <f t="shared" si="0"/>
        <v>100</v>
      </c>
      <c r="AB38" s="29" t="str">
        <f t="shared" si="1"/>
        <v>ОК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5">
        <v>29</v>
      </c>
      <c r="C44" s="51">
        <v>89.0663</v>
      </c>
      <c r="D44" s="47">
        <v>4.8178</v>
      </c>
      <c r="E44" s="47">
        <v>1.6577</v>
      </c>
      <c r="F44" s="47">
        <v>0.161</v>
      </c>
      <c r="G44" s="47">
        <v>0.3101</v>
      </c>
      <c r="H44" s="47">
        <v>0.0027</v>
      </c>
      <c r="I44" s="47">
        <v>0.0614</v>
      </c>
      <c r="J44" s="47">
        <v>0.0502</v>
      </c>
      <c r="K44" s="47">
        <v>0.0677</v>
      </c>
      <c r="L44" s="47">
        <v>0.0685</v>
      </c>
      <c r="M44" s="47">
        <v>2.6135</v>
      </c>
      <c r="N44" s="47">
        <v>1.1231</v>
      </c>
      <c r="O44" s="47">
        <v>0.7555</v>
      </c>
      <c r="P44" s="48">
        <v>34.85</v>
      </c>
      <c r="Q44" s="49">
        <v>8324</v>
      </c>
      <c r="R44" s="48">
        <v>38.57</v>
      </c>
      <c r="S44" s="49">
        <v>9212</v>
      </c>
      <c r="T44" s="48">
        <v>48.7</v>
      </c>
      <c r="U44" s="50">
        <v>-8.8</v>
      </c>
      <c r="V44" s="50">
        <v>-5.7</v>
      </c>
      <c r="W44" s="47" t="s">
        <v>35</v>
      </c>
      <c r="X44" s="54" t="s">
        <v>55</v>
      </c>
      <c r="Y44" s="54">
        <v>0.0016</v>
      </c>
      <c r="AA44" s="4">
        <f t="shared" si="0"/>
        <v>100.00000000000003</v>
      </c>
      <c r="AB44" s="29" t="str">
        <f t="shared" si="1"/>
        <v>ОК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64"/>
      <c r="U50" s="44"/>
      <c r="V50" s="44"/>
      <c r="W50" s="73">
        <v>42552</v>
      </c>
      <c r="X50" s="74"/>
      <c r="Y50" s="65"/>
    </row>
    <row r="51" spans="3:25" ht="12.75">
      <c r="C51" s="66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7" t="s">
        <v>29</v>
      </c>
      <c r="Q51" s="67"/>
      <c r="R51" s="42"/>
      <c r="S51" s="42"/>
      <c r="T51" s="42"/>
      <c r="U51" s="42" t="s">
        <v>0</v>
      </c>
      <c r="V51" s="42"/>
      <c r="W51" s="42"/>
      <c r="X51" s="42" t="s">
        <v>16</v>
      </c>
      <c r="Y51" s="66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4"/>
      <c r="V52" s="44"/>
      <c r="W52" s="73">
        <v>42552</v>
      </c>
      <c r="X52" s="74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7">
      <selection activeCell="F32" sqref="F3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8"/>
    </row>
    <row r="6" spans="2:25" ht="18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2:25" ht="18" customHeight="1">
      <c r="B7" s="81" t="s">
        <v>57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ht="18" customHeight="1">
      <c r="B8" s="83" t="s">
        <v>56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2:25" ht="18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2:25" ht="24" customHeigh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</row>
    <row r="11" spans="2:26" ht="30" customHeight="1">
      <c r="B11" s="70" t="s">
        <v>26</v>
      </c>
      <c r="C11" s="75" t="s">
        <v>40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99" t="s">
        <v>41</v>
      </c>
      <c r="X11" s="101" t="s">
        <v>43</v>
      </c>
      <c r="Y11" s="20"/>
      <c r="Z11"/>
    </row>
    <row r="12" spans="2:26" ht="48.75" customHeight="1">
      <c r="B12" s="71"/>
      <c r="C12" s="93" t="s">
        <v>58</v>
      </c>
      <c r="D12" s="93" t="s">
        <v>59</v>
      </c>
      <c r="E12" s="93"/>
      <c r="F12" s="100"/>
      <c r="G12" s="100"/>
      <c r="H12" s="100"/>
      <c r="I12" s="100"/>
      <c r="J12" s="100"/>
      <c r="K12" s="100"/>
      <c r="L12" s="100"/>
      <c r="M12" s="93"/>
      <c r="N12" s="93"/>
      <c r="O12" s="93"/>
      <c r="P12" s="93"/>
      <c r="Q12" s="93"/>
      <c r="R12" s="93"/>
      <c r="S12" s="93"/>
      <c r="T12" s="93"/>
      <c r="U12" s="93"/>
      <c r="V12" s="96"/>
      <c r="W12" s="99"/>
      <c r="X12" s="102"/>
      <c r="Y12" s="20"/>
      <c r="Z12"/>
    </row>
    <row r="13" spans="2:26" ht="15.75" customHeight="1">
      <c r="B13" s="71"/>
      <c r="C13" s="94"/>
      <c r="D13" s="94"/>
      <c r="E13" s="94"/>
      <c r="F13" s="100"/>
      <c r="G13" s="100"/>
      <c r="H13" s="100"/>
      <c r="I13" s="100"/>
      <c r="J13" s="100"/>
      <c r="K13" s="100"/>
      <c r="L13" s="100"/>
      <c r="M13" s="94"/>
      <c r="N13" s="94"/>
      <c r="O13" s="94"/>
      <c r="P13" s="94"/>
      <c r="Q13" s="94"/>
      <c r="R13" s="94"/>
      <c r="S13" s="94"/>
      <c r="T13" s="94"/>
      <c r="U13" s="94"/>
      <c r="V13" s="97"/>
      <c r="W13" s="99"/>
      <c r="X13" s="102"/>
      <c r="Y13" s="20"/>
      <c r="Z13"/>
    </row>
    <row r="14" spans="2:26" ht="30" customHeight="1">
      <c r="B14" s="87"/>
      <c r="C14" s="95"/>
      <c r="D14" s="95"/>
      <c r="E14" s="95"/>
      <c r="F14" s="100"/>
      <c r="G14" s="100"/>
      <c r="H14" s="100"/>
      <c r="I14" s="100"/>
      <c r="J14" s="100"/>
      <c r="K14" s="100"/>
      <c r="L14" s="100"/>
      <c r="M14" s="95"/>
      <c r="N14" s="95"/>
      <c r="O14" s="95"/>
      <c r="P14" s="95"/>
      <c r="Q14" s="95"/>
      <c r="R14" s="95"/>
      <c r="S14" s="95"/>
      <c r="T14" s="95"/>
      <c r="U14" s="95"/>
      <c r="V14" s="98"/>
      <c r="W14" s="99"/>
      <c r="X14" s="103"/>
      <c r="Y14" s="20"/>
      <c r="Z14"/>
    </row>
    <row r="15" spans="2:27" ht="15.75" customHeight="1">
      <c r="B15" s="55">
        <v>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0</v>
      </c>
      <c r="X15" s="59">
        <v>34.96</v>
      </c>
      <c r="Y15" s="21"/>
      <c r="Z15" s="104" t="s">
        <v>44</v>
      </c>
      <c r="AA15" s="104"/>
    </row>
    <row r="16" spans="2:27" ht="15.75">
      <c r="B16" s="55">
        <v>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0</v>
      </c>
      <c r="X16" s="59">
        <f>IF(Паспорт!P17&gt;0,Паспорт!P17,X15)</f>
        <v>34.96</v>
      </c>
      <c r="Y16" s="21"/>
      <c r="Z16" s="104"/>
      <c r="AA16" s="104"/>
    </row>
    <row r="17" spans="2:27" ht="15.75">
      <c r="B17" s="55">
        <v>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0</v>
      </c>
      <c r="X17" s="59">
        <f>IF(Паспорт!P18&gt;0,Паспорт!P18,X16)</f>
        <v>34.96</v>
      </c>
      <c r="Y17" s="21"/>
      <c r="Z17" s="104"/>
      <c r="AA17" s="104"/>
    </row>
    <row r="18" spans="2:27" ht="15.75">
      <c r="B18" s="55">
        <v>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0</v>
      </c>
      <c r="X18" s="59">
        <f>IF(Паспорт!P19&gt;0,Паспорт!P19,X17)</f>
        <v>34.96</v>
      </c>
      <c r="Y18" s="21"/>
      <c r="Z18" s="104"/>
      <c r="AA18" s="104"/>
    </row>
    <row r="19" spans="2:27" ht="15.75">
      <c r="B19" s="55">
        <v>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0</v>
      </c>
      <c r="X19" s="59">
        <f>IF(Паспорт!P20&gt;0,Паспорт!P20,X18)</f>
        <v>34.96</v>
      </c>
      <c r="Y19" s="21"/>
      <c r="Z19" s="104"/>
      <c r="AA19" s="104"/>
    </row>
    <row r="20" spans="2:27" ht="15.75" customHeight="1">
      <c r="B20" s="55">
        <v>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0</v>
      </c>
      <c r="X20" s="59">
        <f>IF(Паспорт!P21&gt;0,Паспорт!P21,X19)</f>
        <v>34.96</v>
      </c>
      <c r="Y20" s="21"/>
      <c r="Z20" s="104"/>
      <c r="AA20" s="104"/>
    </row>
    <row r="21" spans="2:27" ht="15.75">
      <c r="B21" s="55">
        <v>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0</v>
      </c>
      <c r="X21" s="59">
        <f>IF(Паспорт!P22&gt;0,Паспорт!P22,X20)</f>
        <v>34.96</v>
      </c>
      <c r="Y21" s="21"/>
      <c r="Z21" s="104"/>
      <c r="AA21" s="104"/>
    </row>
    <row r="22" spans="2:27" ht="15.75">
      <c r="B22" s="55">
        <v>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0</v>
      </c>
      <c r="X22" s="59">
        <f>IF(Паспорт!P23&gt;0,Паспорт!P23,X21)</f>
        <v>34.96</v>
      </c>
      <c r="Y22" s="21"/>
      <c r="Z22" s="104"/>
      <c r="AA22" s="104"/>
    </row>
    <row r="23" spans="2:27" ht="15" customHeight="1">
      <c r="B23" s="55">
        <v>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0</v>
      </c>
      <c r="X23" s="59">
        <f>IF(Паспорт!P24&gt;0,Паспорт!P24,X22)</f>
        <v>34.96</v>
      </c>
      <c r="Y23" s="21"/>
      <c r="Z23" s="104"/>
      <c r="AA23" s="104"/>
    </row>
    <row r="24" spans="2:26" ht="15.75">
      <c r="B24" s="55">
        <v>10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0</v>
      </c>
      <c r="X24" s="59">
        <f>IF(Паспорт!P25&gt;0,Паспорт!P25,X23)</f>
        <v>34.96</v>
      </c>
      <c r="Y24" s="21"/>
      <c r="Z24" s="28"/>
    </row>
    <row r="25" spans="2:26" ht="15.75">
      <c r="B25" s="55">
        <v>11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0</v>
      </c>
      <c r="X25" s="59">
        <f>IF(Паспорт!P26&gt;0,Паспорт!P26,X24)</f>
        <v>34.96</v>
      </c>
      <c r="Y25" s="21"/>
      <c r="Z25" s="28"/>
    </row>
    <row r="26" spans="2:27" ht="15.75" customHeight="1">
      <c r="B26" s="55">
        <v>12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0</v>
      </c>
      <c r="X26" s="59">
        <f>IF(Паспорт!P27&gt;0,Паспорт!P27,X25)</f>
        <v>34.96</v>
      </c>
      <c r="Y26" s="21"/>
      <c r="Z26" s="105" t="s">
        <v>42</v>
      </c>
      <c r="AA26" s="105"/>
    </row>
    <row r="27" spans="2:27" ht="15.75">
      <c r="B27" s="55">
        <v>13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0</v>
      </c>
      <c r="X27" s="59">
        <f>IF(Паспорт!P28&gt;0,Паспорт!P28,X26)</f>
        <v>34.96</v>
      </c>
      <c r="Y27" s="21"/>
      <c r="Z27" s="105"/>
      <c r="AA27" s="105"/>
    </row>
    <row r="28" spans="2:27" ht="15.75">
      <c r="B28" s="55">
        <v>14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0</v>
      </c>
      <c r="X28" s="59">
        <f>IF(Паспорт!P29&gt;0,Паспорт!P29,X27)</f>
        <v>34.96</v>
      </c>
      <c r="Y28" s="21"/>
      <c r="Z28" s="105"/>
      <c r="AA28" s="105"/>
    </row>
    <row r="29" spans="2:27" ht="15.75">
      <c r="B29" s="55">
        <v>15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0</v>
      </c>
      <c r="X29" s="59">
        <f>IF(Паспорт!P30&gt;0,Паспорт!P30,X28)</f>
        <v>34.96</v>
      </c>
      <c r="Y29" s="21"/>
      <c r="Z29" s="105"/>
      <c r="AA29" s="105"/>
    </row>
    <row r="30" spans="2:27" ht="15.75">
      <c r="B30" s="56">
        <v>16</v>
      </c>
      <c r="C30" s="68">
        <v>248369.84</v>
      </c>
      <c r="D30" s="68">
        <v>3823.59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252193.43</v>
      </c>
      <c r="X30" s="59">
        <f>IF(Паспорт!P31&gt;0,Паспорт!P31,X29)</f>
        <v>34.96</v>
      </c>
      <c r="Y30" s="21"/>
      <c r="Z30" s="105"/>
      <c r="AA30" s="105"/>
    </row>
    <row r="31" spans="2:27" ht="15.75">
      <c r="B31" s="56">
        <v>17</v>
      </c>
      <c r="C31" s="68">
        <v>425653.94</v>
      </c>
      <c r="D31" s="68">
        <v>3651.07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429305.01</v>
      </c>
      <c r="X31" s="59">
        <f>IF(Паспорт!P32&gt;0,Паспорт!P32,X30)</f>
        <v>34.96</v>
      </c>
      <c r="Y31" s="21"/>
      <c r="Z31" s="105"/>
      <c r="AA31" s="105"/>
    </row>
    <row r="32" spans="2:26" ht="15.75">
      <c r="B32" s="56">
        <v>18</v>
      </c>
      <c r="C32" s="68">
        <v>375647.81</v>
      </c>
      <c r="D32" s="68">
        <v>3846.29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379494.1</v>
      </c>
      <c r="X32" s="59">
        <f>IF(Паспорт!P33&gt;0,Паспорт!P33,X31)</f>
        <v>34.96</v>
      </c>
      <c r="Y32" s="21"/>
      <c r="Z32" s="28"/>
    </row>
    <row r="33" spans="2:26" ht="15.75">
      <c r="B33" s="56">
        <v>19</v>
      </c>
      <c r="C33" s="68">
        <v>303350.66</v>
      </c>
      <c r="D33" s="68">
        <v>3444.55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306795.20999999996</v>
      </c>
      <c r="X33" s="59">
        <f>IF(Паспорт!P34&gt;0,Паспорт!P34,X32)</f>
        <v>34.96</v>
      </c>
      <c r="Y33" s="21"/>
      <c r="Z33" s="28"/>
    </row>
    <row r="34" spans="2:26" ht="15.75">
      <c r="B34" s="56">
        <v>20</v>
      </c>
      <c r="C34" s="68">
        <v>396941.78</v>
      </c>
      <c r="D34" s="68">
        <v>3660.74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400602.52</v>
      </c>
      <c r="X34" s="59">
        <f>IF(Паспорт!P35&gt;0,Паспорт!P35,X33)</f>
        <v>34.96</v>
      </c>
      <c r="Y34" s="21"/>
      <c r="Z34" s="28"/>
    </row>
    <row r="35" spans="2:26" ht="15.75">
      <c r="B35" s="56">
        <v>21</v>
      </c>
      <c r="C35" s="68">
        <v>425247.28</v>
      </c>
      <c r="D35" s="68">
        <v>3315.01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428562.29000000004</v>
      </c>
      <c r="X35" s="59">
        <f>IF(Паспорт!P36&gt;0,Паспорт!P36,X34)</f>
        <v>35.1</v>
      </c>
      <c r="Y35" s="21"/>
      <c r="Z35" s="28"/>
    </row>
    <row r="36" spans="2:26" ht="15.75">
      <c r="B36" s="56">
        <v>22</v>
      </c>
      <c r="C36" s="68">
        <v>351672.97</v>
      </c>
      <c r="D36" s="68">
        <v>3303.04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354976.00999999995</v>
      </c>
      <c r="X36" s="59">
        <f>IF(Паспорт!P37&gt;0,Паспорт!P37,X35)</f>
        <v>35.1</v>
      </c>
      <c r="Y36" s="21"/>
      <c r="Z36" s="28"/>
    </row>
    <row r="37" spans="2:26" ht="15.75">
      <c r="B37" s="56">
        <v>23</v>
      </c>
      <c r="C37" s="68">
        <v>424489.25</v>
      </c>
      <c r="D37" s="68">
        <v>3400.14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427889.39</v>
      </c>
      <c r="X37" s="59">
        <f>IF(Паспорт!P38&gt;0,Паспорт!P38,X36)</f>
        <v>34.98</v>
      </c>
      <c r="Y37" s="21"/>
      <c r="Z37" s="28"/>
    </row>
    <row r="38" spans="2:26" ht="15.75">
      <c r="B38" s="56">
        <v>24</v>
      </c>
      <c r="C38" s="68">
        <v>440675.81</v>
      </c>
      <c r="D38" s="68">
        <v>3387.12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444062.93</v>
      </c>
      <c r="X38" s="59">
        <f>IF(Паспорт!P39&gt;0,Паспорт!P39,X37)</f>
        <v>34.98</v>
      </c>
      <c r="Y38" s="21"/>
      <c r="Z38" s="28"/>
    </row>
    <row r="39" spans="2:26" ht="15.75">
      <c r="B39" s="56">
        <v>25</v>
      </c>
      <c r="C39" s="68">
        <v>351148.06</v>
      </c>
      <c r="D39" s="68">
        <v>3598.24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354746.3</v>
      </c>
      <c r="X39" s="59">
        <f>IF(Паспорт!P40&gt;0,Паспорт!P40,X38)</f>
        <v>34.98</v>
      </c>
      <c r="Y39" s="21"/>
      <c r="Z39" s="28"/>
    </row>
    <row r="40" spans="2:26" ht="15.75">
      <c r="B40" s="56">
        <v>26</v>
      </c>
      <c r="C40" s="68">
        <v>333464.84</v>
      </c>
      <c r="D40" s="68">
        <v>3469.48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336934.32</v>
      </c>
      <c r="X40" s="59">
        <f>IF(Паспорт!P41&gt;0,Паспорт!P41,X39)</f>
        <v>34.98</v>
      </c>
      <c r="Y40" s="21"/>
      <c r="Z40" s="28"/>
    </row>
    <row r="41" spans="2:26" ht="15.75">
      <c r="B41" s="56">
        <v>27</v>
      </c>
      <c r="C41" s="68">
        <v>367893.16</v>
      </c>
      <c r="D41" s="68">
        <v>3381.85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371275.00999999995</v>
      </c>
      <c r="X41" s="59">
        <f>IF(Паспорт!P42&gt;0,Паспорт!P42,X40)</f>
        <v>34.98</v>
      </c>
      <c r="Y41" s="21"/>
      <c r="Z41" s="28"/>
    </row>
    <row r="42" spans="2:26" ht="15.75">
      <c r="B42" s="56">
        <v>28</v>
      </c>
      <c r="C42" s="68">
        <v>391410.13</v>
      </c>
      <c r="D42" s="68">
        <v>3481.54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394891.67</v>
      </c>
      <c r="X42" s="59">
        <f>IF(Паспорт!P43&gt;0,Паспорт!P43,X41)</f>
        <v>34.98</v>
      </c>
      <c r="Y42" s="21"/>
      <c r="Z42" s="28"/>
    </row>
    <row r="43" spans="2:26" ht="15.75" customHeight="1">
      <c r="B43" s="56">
        <v>29</v>
      </c>
      <c r="C43" s="68">
        <v>416970.56</v>
      </c>
      <c r="D43" s="68">
        <v>3357.07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420327.63</v>
      </c>
      <c r="X43" s="59">
        <f>IF(Паспорт!P44&gt;0,Паспорт!P44,X42)</f>
        <v>34.85</v>
      </c>
      <c r="Y43" s="21"/>
      <c r="Z43" s="28"/>
    </row>
    <row r="44" spans="2:26" ht="15.75" customHeight="1">
      <c r="B44" s="56">
        <v>30</v>
      </c>
      <c r="C44" s="68">
        <v>439923.91</v>
      </c>
      <c r="D44" s="68">
        <v>3511.06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443434.97</v>
      </c>
      <c r="X44" s="59">
        <f>IF(Паспорт!P45&gt;0,Паспорт!P45,X43)</f>
        <v>34.85</v>
      </c>
      <c r="Y44" s="21"/>
      <c r="Z44" s="28"/>
    </row>
    <row r="45" spans="2:26" ht="15.75" customHeight="1">
      <c r="B45" s="56">
        <v>31</v>
      </c>
      <c r="C45" s="57">
        <v>0</v>
      </c>
      <c r="D45" s="57">
        <v>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0</v>
      </c>
      <c r="X45" s="59">
        <f>IF(Паспорт!P46&gt;0,Паспорт!P46,X44)</f>
        <v>34.85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5692860</v>
      </c>
      <c r="D46" s="60">
        <f t="shared" si="1"/>
        <v>52630.79</v>
      </c>
      <c r="E46" s="60">
        <f t="shared" si="1"/>
        <v>0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5745490.789999999</v>
      </c>
      <c r="X46" s="62">
        <f>SUMPRODUCT(X15:X45,W15:W45)/SUM(W15:W45)</f>
        <v>34.97066531487731</v>
      </c>
      <c r="Y46" s="26"/>
      <c r="Z46" s="105" t="s">
        <v>42</v>
      </c>
      <c r="AA46" s="105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73">
        <v>42552</v>
      </c>
      <c r="X50" s="74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73">
        <v>42552</v>
      </c>
      <c r="X52" s="74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2016-07-01T13:57:27Z</cp:lastPrinted>
  <dcterms:created xsi:type="dcterms:W3CDTF">2010-01-29T08:37:16Z</dcterms:created>
  <dcterms:modified xsi:type="dcterms:W3CDTF">2016-07-04T13:36:37Z</dcterms:modified>
  <cp:category/>
  <cp:version/>
  <cp:contentType/>
  <cp:contentStatus/>
</cp:coreProperties>
</file>