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120" windowHeight="8676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<sst xmlns="http://schemas.openxmlformats.org/spreadsheetml/2006/main" count="48" uniqueCount="47">
  <si>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</si>
  <si>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</si>
  <si>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</si>
  <si>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</si>
  <si>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</si>
  <si>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</si>
  <si>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</si>
  <si>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</si>
  <si>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</si>
  <si>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</si>
  <si>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</si>
  <si>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</si>
  <si>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</si>
  <si>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</si>
  <si>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</si>
  <si>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</si>
  <si>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</si>
  <si>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</si>
  <si>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</si>
  <si>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</si>
  <si>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</si>
  <si>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</si>
  <si>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</si>
  <si>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</si>
  <si>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</si>
  <si>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</si>
  <si>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</si>
  <si>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</si>
  <si>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</si>
  <si>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</si>
  <si>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</si>
  <si>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</si>
  <si>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</si>
  <si>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</si>
  <si>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</si>
  <si>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</si>
  <si>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</si>
  <si>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</si>
  <si>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переданого Богородчанським ЛВУМГ та прийнятого  ПАТ "Тернопільгаз" </t>
  </si>
  <si>
    <t>ГРС-Улашківці</t>
  </si>
  <si>
    <t>Хімік  ВХАЛ Богородчанського ЛВУМГ</t>
  </si>
  <si>
    <t>Н.Сапіжак</t>
  </si>
  <si>
    <t>В. Опацький</t>
  </si>
  <si>
    <t>Об'єм природного газу, який відповідає даному паспорту ФХП для ГРС-Улашківці, у червні становить 36 246   м³.</t>
  </si>
  <si>
    <t>В.о. начальника   Богородчанського ЛВУМГ</t>
  </si>
  <si>
    <t>04.07.2016 р.</t>
  </si>
  <si>
    <t>з газопроводу "Прогрес" за період з 06.06.2016 р.  по  03.07.2016 р.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</si>
</sst>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86" fontId="1" fillId="0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86" zoomScaleSheetLayoutView="86" workbookViewId="0" topLeftCell="A1">
      <selection activeCell="B8" sqref="B8:V8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375" style="0" customWidth="1"/>
    <col min="4" max="15" width="7.125" style="0" customWidth="1"/>
    <col min="16" max="16" width="8.00390625" style="0" customWidth="1"/>
    <col min="17" max="17" width="7.125" style="0" customWidth="1"/>
    <col min="18" max="18" width="8.125" style="0" customWidth="1"/>
    <col min="19" max="19" width="6.00390625" style="0" customWidth="1"/>
    <col min="20" max="20" width="9.5039062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4"/>
      <c r="U2" s="65"/>
      <c r="V2" s="65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36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60" t="s">
        <v>30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24" ht="21.75" customHeight="1">
      <c r="B7" s="56" t="s">
        <v>38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4"/>
      <c r="X7" s="4"/>
    </row>
    <row r="8" spans="2:24" ht="42" customHeight="1">
      <c r="B8" s="56" t="s">
        <v>39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4"/>
      <c r="X8" s="4"/>
    </row>
    <row r="9" spans="2:24" ht="18" customHeight="1">
      <c r="B9" s="66" t="s">
        <v>46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4"/>
      <c r="X9" s="4"/>
    </row>
    <row r="10" spans="2:26" ht="32.25" customHeight="1">
      <c r="B10" s="44" t="s">
        <v>14</v>
      </c>
      <c r="C10" s="53" t="s">
        <v>31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  <c r="O10" s="61" t="s">
        <v>32</v>
      </c>
      <c r="P10" s="62"/>
      <c r="Q10" s="62"/>
      <c r="R10" s="63"/>
      <c r="S10" s="41" t="s">
        <v>29</v>
      </c>
      <c r="T10" s="57" t="s">
        <v>26</v>
      </c>
      <c r="U10" s="57" t="s">
        <v>27</v>
      </c>
      <c r="V10" s="57" t="s">
        <v>28</v>
      </c>
      <c r="W10" s="4"/>
      <c r="Y10" s="7"/>
      <c r="Z10"/>
    </row>
    <row r="11" spans="2:26" ht="48.75" customHeight="1">
      <c r="B11" s="45"/>
      <c r="C11" s="47" t="s">
        <v>15</v>
      </c>
      <c r="D11" s="47" t="s">
        <v>16</v>
      </c>
      <c r="E11" s="47" t="s">
        <v>17</v>
      </c>
      <c r="F11" s="47" t="s">
        <v>18</v>
      </c>
      <c r="G11" s="47" t="s">
        <v>37</v>
      </c>
      <c r="H11" s="47" t="s">
        <v>19</v>
      </c>
      <c r="I11" s="47" t="s">
        <v>20</v>
      </c>
      <c r="J11" s="47" t="s">
        <v>21</v>
      </c>
      <c r="K11" s="47" t="s">
        <v>22</v>
      </c>
      <c r="L11" s="47" t="s">
        <v>23</v>
      </c>
      <c r="M11" s="47" t="s">
        <v>24</v>
      </c>
      <c r="N11" s="47" t="s">
        <v>25</v>
      </c>
      <c r="O11" s="47" t="s">
        <v>10</v>
      </c>
      <c r="P11" s="50" t="s">
        <v>11</v>
      </c>
      <c r="Q11" s="47" t="s">
        <v>12</v>
      </c>
      <c r="R11" s="47" t="s">
        <v>13</v>
      </c>
      <c r="S11" s="42"/>
      <c r="T11" s="58"/>
      <c r="U11" s="58"/>
      <c r="V11" s="58"/>
      <c r="W11" s="4"/>
      <c r="Y11" s="7"/>
      <c r="Z11"/>
    </row>
    <row r="12" spans="2:26" ht="15.75" customHeight="1">
      <c r="B12" s="45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51"/>
      <c r="Q12" s="48"/>
      <c r="R12" s="48"/>
      <c r="S12" s="42"/>
      <c r="T12" s="58"/>
      <c r="U12" s="58"/>
      <c r="V12" s="58"/>
      <c r="W12" s="4"/>
      <c r="Y12" s="7"/>
      <c r="Z12"/>
    </row>
    <row r="13" spans="2:26" ht="21" customHeight="1">
      <c r="B13" s="46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2"/>
      <c r="Q13" s="49"/>
      <c r="R13" s="49"/>
      <c r="S13" s="43"/>
      <c r="T13" s="59"/>
      <c r="U13" s="59"/>
      <c r="V13" s="59"/>
      <c r="W13" s="4"/>
      <c r="Y13" s="7"/>
      <c r="Z13"/>
    </row>
    <row r="14" spans="2:25" s="10" customFormat="1" ht="12.75" customHeight="1">
      <c r="B14" s="30">
        <v>6</v>
      </c>
      <c r="C14" s="32">
        <v>94.7809</v>
      </c>
      <c r="D14" s="32">
        <v>3.0445</v>
      </c>
      <c r="E14" s="32">
        <v>0.9611</v>
      </c>
      <c r="F14" s="32">
        <v>0.1521</v>
      </c>
      <c r="G14" s="32">
        <v>0.1469</v>
      </c>
      <c r="H14" s="32">
        <v>0.0105</v>
      </c>
      <c r="I14" s="32">
        <v>0.0289</v>
      </c>
      <c r="J14" s="32">
        <v>0.02</v>
      </c>
      <c r="K14" s="32">
        <v>0.011</v>
      </c>
      <c r="L14" s="32">
        <v>0.0036</v>
      </c>
      <c r="M14" s="32">
        <v>0.5946</v>
      </c>
      <c r="N14" s="32">
        <v>0.2459</v>
      </c>
      <c r="O14" s="32">
        <v>0.7102</v>
      </c>
      <c r="P14" s="32">
        <v>34.7525</v>
      </c>
      <c r="Q14" s="34">
        <f>P14*1000/4.1868</f>
        <v>8300.492022547052</v>
      </c>
      <c r="R14" s="33">
        <v>50.1634</v>
      </c>
      <c r="S14" s="33">
        <v>-20</v>
      </c>
      <c r="U14" s="9">
        <v>0.135</v>
      </c>
      <c r="V14" s="9">
        <v>0.092</v>
      </c>
      <c r="X14" s="31">
        <f>SUM(C14:N14)</f>
        <v>100</v>
      </c>
      <c r="Y14" s="11" t="str">
        <f>IF(X14=100,"ОК"," ")</f>
        <v>ОК</v>
      </c>
    </row>
    <row r="15" spans="2:25" s="10" customFormat="1" ht="12.75" customHeight="1">
      <c r="B15" s="30">
        <v>13</v>
      </c>
      <c r="C15" s="32">
        <v>93.705</v>
      </c>
      <c r="D15" s="32">
        <v>3.7779</v>
      </c>
      <c r="E15" s="32">
        <v>1.199</v>
      </c>
      <c r="F15" s="32">
        <v>0.1876</v>
      </c>
      <c r="G15" s="32">
        <v>0.1796</v>
      </c>
      <c r="H15" s="32">
        <v>0.0026</v>
      </c>
      <c r="I15" s="32">
        <v>0.0334</v>
      </c>
      <c r="J15" s="32">
        <v>0.0233</v>
      </c>
      <c r="K15" s="32">
        <v>0.013</v>
      </c>
      <c r="L15" s="32">
        <v>0.0028</v>
      </c>
      <c r="M15" s="32">
        <v>0.5596</v>
      </c>
      <c r="N15" s="32">
        <v>0.3162</v>
      </c>
      <c r="O15" s="32">
        <v>0.7192</v>
      </c>
      <c r="P15" s="32">
        <v>35.1126</v>
      </c>
      <c r="Q15" s="34">
        <f>P15*1000/4.1868</f>
        <v>8386.500429922613</v>
      </c>
      <c r="R15" s="33">
        <v>50.3471</v>
      </c>
      <c r="S15" s="33">
        <v>-19.4</v>
      </c>
      <c r="T15" s="29" t="s">
        <v>35</v>
      </c>
      <c r="U15" s="9"/>
      <c r="V15" s="9"/>
      <c r="X15" s="31">
        <f>SUM(C15:N15)</f>
        <v>100</v>
      </c>
      <c r="Y15" s="11" t="str">
        <f>IF(X15=100,"ОК"," ")</f>
        <v>ОК</v>
      </c>
    </row>
    <row r="16" spans="2:25" s="10" customFormat="1" ht="12.75" customHeight="1">
      <c r="B16" s="30">
        <v>21</v>
      </c>
      <c r="C16" s="32">
        <v>93.9973</v>
      </c>
      <c r="D16" s="32">
        <v>3.5694</v>
      </c>
      <c r="E16" s="32">
        <v>1.146</v>
      </c>
      <c r="F16" s="32">
        <v>0.1827</v>
      </c>
      <c r="G16" s="32">
        <v>0.1779</v>
      </c>
      <c r="H16" s="32">
        <v>0.0042</v>
      </c>
      <c r="I16" s="32">
        <v>0.0338</v>
      </c>
      <c r="J16" s="32">
        <v>0.0235</v>
      </c>
      <c r="K16" s="32">
        <v>0.0117</v>
      </c>
      <c r="L16" s="32">
        <v>0.0033</v>
      </c>
      <c r="M16" s="32">
        <v>0.577</v>
      </c>
      <c r="N16" s="32">
        <v>0.2732</v>
      </c>
      <c r="O16" s="32">
        <v>0.7168</v>
      </c>
      <c r="P16" s="32">
        <v>35.0341</v>
      </c>
      <c r="Q16" s="34">
        <f>P16*1000/4.1868</f>
        <v>8367.751027037357</v>
      </c>
      <c r="R16" s="33">
        <v>50.3215</v>
      </c>
      <c r="S16" s="38">
        <v>-19.7</v>
      </c>
      <c r="T16" s="12"/>
      <c r="U16" s="9"/>
      <c r="V16" s="9"/>
      <c r="X16" s="31">
        <f>SUM(C16:N16)</f>
        <v>99.99999999999999</v>
      </c>
      <c r="Y16" s="11" t="str">
        <f>IF(X16=100,"ОК"," ")</f>
        <v>ОК</v>
      </c>
    </row>
    <row r="17" spans="2:25" s="10" customFormat="1" ht="12.75" customHeight="1">
      <c r="B17" s="30">
        <v>29</v>
      </c>
      <c r="C17" s="32">
        <v>93.9027</v>
      </c>
      <c r="D17" s="32">
        <v>3.5916</v>
      </c>
      <c r="E17" s="32">
        <v>1.1815</v>
      </c>
      <c r="F17" s="32">
        <v>0.1957</v>
      </c>
      <c r="G17" s="32">
        <v>0.1932</v>
      </c>
      <c r="H17" s="32">
        <v>0.0032</v>
      </c>
      <c r="I17" s="32">
        <v>0.0382</v>
      </c>
      <c r="J17" s="32">
        <v>0.0273</v>
      </c>
      <c r="K17" s="32">
        <v>0.0166</v>
      </c>
      <c r="L17" s="32">
        <v>0.0029</v>
      </c>
      <c r="M17" s="32">
        <v>0.5581</v>
      </c>
      <c r="N17" s="32">
        <v>0.289</v>
      </c>
      <c r="O17" s="32">
        <v>0.7183</v>
      </c>
      <c r="P17" s="32">
        <v>35.0953</v>
      </c>
      <c r="Q17" s="34">
        <f>P17*1000/4.1868</f>
        <v>8382.368395910958</v>
      </c>
      <c r="R17" s="32">
        <v>50.3557</v>
      </c>
      <c r="S17" s="38">
        <v>-18.9</v>
      </c>
      <c r="T17" s="12"/>
      <c r="U17" s="9"/>
      <c r="V17" s="9"/>
      <c r="X17" s="31">
        <f>SUM(C17:N17)</f>
        <v>100</v>
      </c>
      <c r="Y17" s="11" t="str">
        <f>IF(X17=100,"ОК"," ")</f>
        <v>ОК</v>
      </c>
    </row>
    <row r="18" spans="2:25" s="10" customFormat="1" ht="12.75" customHeight="1">
      <c r="B18" s="3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5"/>
      <c r="P18" s="32"/>
      <c r="Q18" s="34"/>
      <c r="R18" s="37"/>
      <c r="S18" s="36"/>
      <c r="T18" s="23"/>
      <c r="U18" s="9"/>
      <c r="V18" s="9"/>
      <c r="X18" s="31">
        <f>SUM(C18:N18)</f>
        <v>0</v>
      </c>
      <c r="Y18" s="11" t="str">
        <f>IF(X18=100,"ОК"," ")</f>
        <v> </v>
      </c>
    </row>
    <row r="19" spans="2:26" ht="12.75" customHeight="1">
      <c r="B19" s="40" t="s">
        <v>43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22"/>
      <c r="X19" s="5"/>
      <c r="Y19" s="6"/>
      <c r="Z19"/>
    </row>
    <row r="20" spans="3:21" ht="12.75" customHeight="1"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3:21" ht="12.7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1"/>
      <c r="R21" s="21"/>
      <c r="S21" s="21"/>
      <c r="T21" s="21"/>
      <c r="U21" s="21"/>
    </row>
    <row r="22" spans="3:18" ht="12.75" customHeight="1">
      <c r="C22" s="26" t="s">
        <v>44</v>
      </c>
      <c r="D22" s="24"/>
      <c r="E22" s="24"/>
      <c r="F22" s="24"/>
      <c r="G22" s="24"/>
      <c r="H22" s="24"/>
      <c r="I22" s="24"/>
      <c r="J22" s="24"/>
      <c r="K22" s="24"/>
      <c r="L22" s="24"/>
      <c r="M22" s="24" t="s">
        <v>42</v>
      </c>
      <c r="N22" s="24"/>
      <c r="O22" s="24"/>
      <c r="P22" s="24"/>
      <c r="Q22" s="24"/>
      <c r="R22" s="24" t="s">
        <v>45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6" t="s">
        <v>40</v>
      </c>
      <c r="D24" s="27"/>
      <c r="E24" s="27"/>
      <c r="F24" s="27"/>
      <c r="G24" s="27"/>
      <c r="H24" s="27"/>
      <c r="I24" s="27"/>
      <c r="J24" s="27"/>
      <c r="K24" s="27"/>
      <c r="L24" s="27"/>
      <c r="M24" s="27" t="s">
        <v>41</v>
      </c>
      <c r="N24" s="27"/>
      <c r="O24" s="27"/>
      <c r="P24" s="27"/>
      <c r="Q24" s="27"/>
      <c r="R24" s="27" t="s">
        <v>45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4" sqref="B14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2016-07-04T11:03:18Z</dcterms:modified>
  <cp:category/>
  <cp:version/>
  <cp:contentType/>
  <cp:contentStatus/>
</cp:coreProperties>
</file>