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<sst xmlns="http://schemas.openxmlformats.org/spreadsheetml/2006/main" count="51" uniqueCount="47">
  <si>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</si>
  <si>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</si>
  <si>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</si>
  <si>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</si>
  <si>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</si>
  <si>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</si>
  <si>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</si>
  <si>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</si>
  <si>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</si>
  <si>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</si>
  <si>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</si>
  <si>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</si>
  <si>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</si>
  <si>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</si>
  <si>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</si>
  <si>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</si>
  <si>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</si>
  <si>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</si>
  <si>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</si>
  <si>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</si>
  <si>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</si>
  <si>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</si>
  <si>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</si>
  <si>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</si>
  <si>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</si>
  <si>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</si>
  <si>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</si>
  <si>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</si>
  <si>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</si>
  <si>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</si>
  <si>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</si>
  <si>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</si>
  <si>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</si>
  <si>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</si>
  <si>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</si>
  <si>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</si>
  <si>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</si>
  <si>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відсутн.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</si>
  <si>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</si>
  <si>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</si>
  <si>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</si>
  <si>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</si>
  <si>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&lt; 20</t>
  </si>
  <si>
    <t>&lt; 6,0</t>
  </si>
  <si>
    <r>
      <t>з газопроводу ____Єлецьк-Курск-Київ (ЄККК)  __________за період з ___</t>
    </r>
    <r>
      <rPr>
        <b/>
        <sz val="10"/>
        <rFont val="Arial"/>
        <family val="2"/>
      </rPr>
      <t xml:space="preserve">01.06.2016 року_______ по _______30.06.2016 року </t>
    </r>
    <r>
      <rPr>
        <sz val="10"/>
        <rFont val="Arial"/>
        <family val="2"/>
      </rPr>
      <t>_______________________</t>
    </r>
  </si>
  <si>
    <t xml:space="preserve"> 30.06.2016  року</t>
  </si>
  <si>
    <r>
      <t xml:space="preserve">переданого </t>
    </r>
    <r>
      <rPr>
        <b/>
        <sz val="10"/>
        <rFont val="Arial"/>
        <family val="2"/>
      </rPr>
      <t xml:space="preserve">   ПАТ "УКРТРАНСГАЗ" філія УМГ "КИЇВТРАНСГАЗ" Лубенським ЛВУМГ   </t>
    </r>
    <r>
      <rPr>
        <sz val="10"/>
        <rFont val="Arial"/>
        <family val="2"/>
      </rPr>
      <t xml:space="preserve">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Яцини (ГРС Кейболівка, ГРС Каплинці)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</si>
</sst>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1" fillId="0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 wrapText="1"/>
    </xf>
    <xf numFmtId="0" fontId="16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78.38</v>
          </cell>
          <cell r="C288">
            <v>12.218</v>
          </cell>
          <cell r="D288">
            <v>3.216</v>
          </cell>
          <cell r="E288">
            <v>0.32</v>
          </cell>
          <cell r="F288">
            <v>0.184</v>
          </cell>
          <cell r="G288">
            <v>0.032</v>
          </cell>
          <cell r="H288">
            <v>0.037</v>
          </cell>
          <cell r="I288">
            <v>0.01</v>
          </cell>
          <cell r="J288">
            <v>0.016</v>
          </cell>
          <cell r="K288">
            <v>1.158</v>
          </cell>
          <cell r="L288">
            <v>4.425</v>
          </cell>
          <cell r="M288">
            <v>0.004</v>
          </cell>
        </row>
        <row r="292">
          <cell r="M292">
            <v>0.847</v>
          </cell>
        </row>
        <row r="293">
          <cell r="M293">
            <v>36.94</v>
          </cell>
          <cell r="N293">
            <v>8824</v>
          </cell>
        </row>
        <row r="294">
          <cell r="M294">
            <v>40.8</v>
          </cell>
          <cell r="N294">
            <v>9746</v>
          </cell>
        </row>
        <row r="296">
          <cell r="M296">
            <v>48.66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77.988</v>
          </cell>
          <cell r="C288">
            <v>12.343</v>
          </cell>
          <cell r="D288">
            <v>3.355</v>
          </cell>
          <cell r="E288">
            <v>0.337</v>
          </cell>
          <cell r="F288">
            <v>0.19</v>
          </cell>
          <cell r="G288">
            <v>0.032</v>
          </cell>
          <cell r="H288">
            <v>0.037</v>
          </cell>
          <cell r="I288">
            <v>0.01</v>
          </cell>
          <cell r="J288">
            <v>0.014</v>
          </cell>
          <cell r="K288">
            <v>1.15</v>
          </cell>
          <cell r="L288">
            <v>4.539</v>
          </cell>
          <cell r="M288">
            <v>0.005</v>
          </cell>
        </row>
        <row r="292">
          <cell r="M292">
            <v>0.851</v>
          </cell>
        </row>
        <row r="293">
          <cell r="M293">
            <v>37.03</v>
          </cell>
          <cell r="N293">
            <v>8845</v>
          </cell>
        </row>
        <row r="294">
          <cell r="M294">
            <v>40.89</v>
          </cell>
          <cell r="N294">
            <v>9767</v>
          </cell>
        </row>
        <row r="296">
          <cell r="M296">
            <v>48.65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77.463</v>
          </cell>
          <cell r="C288">
            <v>12.947</v>
          </cell>
          <cell r="D288">
            <v>3.31</v>
          </cell>
          <cell r="E288">
            <v>0.33</v>
          </cell>
          <cell r="F288">
            <v>0.19</v>
          </cell>
          <cell r="G288">
            <v>0.033</v>
          </cell>
          <cell r="H288">
            <v>0.037</v>
          </cell>
          <cell r="I288">
            <v>0.01</v>
          </cell>
          <cell r="J288">
            <v>0.014</v>
          </cell>
          <cell r="K288">
            <v>1.169</v>
          </cell>
          <cell r="L288">
            <v>4.493</v>
          </cell>
          <cell r="M288">
            <v>0.004</v>
          </cell>
        </row>
        <row r="292">
          <cell r="M292">
            <v>0.854</v>
          </cell>
        </row>
        <row r="293">
          <cell r="M293">
            <v>37.17</v>
          </cell>
          <cell r="N293">
            <v>8878</v>
          </cell>
        </row>
        <row r="294">
          <cell r="M294">
            <v>41.04</v>
          </cell>
          <cell r="N294">
            <v>9803</v>
          </cell>
        </row>
        <row r="296">
          <cell r="M296">
            <v>48.76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78.111</v>
          </cell>
          <cell r="C288">
            <v>12.558</v>
          </cell>
          <cell r="D288">
            <v>3.16</v>
          </cell>
          <cell r="E288">
            <v>0.312</v>
          </cell>
          <cell r="F288">
            <v>0.179</v>
          </cell>
          <cell r="G288">
            <v>0.032</v>
          </cell>
          <cell r="H288">
            <v>0.037</v>
          </cell>
          <cell r="I288">
            <v>0.009</v>
          </cell>
          <cell r="J288">
            <v>0.011</v>
          </cell>
          <cell r="K288">
            <v>1.216</v>
          </cell>
          <cell r="L288">
            <v>4.37</v>
          </cell>
          <cell r="M288">
            <v>0.005</v>
          </cell>
        </row>
        <row r="292">
          <cell r="M292">
            <v>0.848</v>
          </cell>
        </row>
        <row r="293">
          <cell r="M293">
            <v>36.99</v>
          </cell>
          <cell r="N293">
            <v>8834</v>
          </cell>
        </row>
        <row r="294">
          <cell r="M294">
            <v>40.85</v>
          </cell>
          <cell r="N294">
            <v>9672</v>
          </cell>
        </row>
        <row r="296">
          <cell r="M296">
            <v>48.7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1"/>
  <sheetViews>
    <sheetView tabSelected="1" view="pageBreakPreview" zoomScale="90" zoomScaleSheetLayoutView="90" workbookViewId="0" topLeftCell="A7">
      <selection activeCell="D14" sqref="D1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4"/>
      <c r="X2" s="35"/>
      <c r="Y2" s="35"/>
      <c r="Z2" s="35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49" t="s">
        <v>29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</row>
    <row r="7" spans="2:28" ht="33" customHeight="1">
      <c r="B7" s="36" t="s">
        <v>46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4"/>
      <c r="AB7" s="4"/>
    </row>
    <row r="8" spans="2:28" ht="18" customHeight="1">
      <c r="B8" s="38" t="s">
        <v>44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"/>
      <c r="AB8" s="4"/>
    </row>
    <row r="9" spans="2:30" ht="32.25" customHeight="1">
      <c r="B9" s="55" t="s">
        <v>11</v>
      </c>
      <c r="C9" s="44" t="s">
        <v>30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51" t="s">
        <v>31</v>
      </c>
      <c r="P9" s="52"/>
      <c r="Q9" s="52"/>
      <c r="R9" s="53"/>
      <c r="S9" s="53"/>
      <c r="T9" s="54"/>
      <c r="U9" s="68" t="s">
        <v>27</v>
      </c>
      <c r="V9" s="71" t="s">
        <v>28</v>
      </c>
      <c r="W9" s="47" t="s">
        <v>24</v>
      </c>
      <c r="X9" s="47" t="s">
        <v>25</v>
      </c>
      <c r="Y9" s="47" t="s">
        <v>26</v>
      </c>
      <c r="Z9" s="48" t="s">
        <v>38</v>
      </c>
      <c r="AA9" s="4"/>
      <c r="AC9" s="7"/>
      <c r="AD9"/>
    </row>
    <row r="10" spans="2:30" ht="48.75" customHeight="1">
      <c r="B10" s="56"/>
      <c r="C10" s="40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19</v>
      </c>
      <c r="K10" s="40" t="s">
        <v>20</v>
      </c>
      <c r="L10" s="40" t="s">
        <v>21</v>
      </c>
      <c r="M10" s="41" t="s">
        <v>22</v>
      </c>
      <c r="N10" s="41" t="s">
        <v>23</v>
      </c>
      <c r="O10" s="41" t="s">
        <v>5</v>
      </c>
      <c r="P10" s="60" t="s">
        <v>6</v>
      </c>
      <c r="Q10" s="41" t="s">
        <v>8</v>
      </c>
      <c r="R10" s="41" t="s">
        <v>7</v>
      </c>
      <c r="S10" s="41" t="s">
        <v>9</v>
      </c>
      <c r="T10" s="41" t="s">
        <v>10</v>
      </c>
      <c r="U10" s="69"/>
      <c r="V10" s="42"/>
      <c r="W10" s="47"/>
      <c r="X10" s="47"/>
      <c r="Y10" s="47"/>
      <c r="Z10" s="48"/>
      <c r="AA10" s="4"/>
      <c r="AC10" s="7"/>
      <c r="AD10"/>
    </row>
    <row r="11" spans="2:30" ht="15.75" customHeight="1">
      <c r="B11" s="5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2"/>
      <c r="N11" s="42"/>
      <c r="O11" s="42"/>
      <c r="P11" s="61"/>
      <c r="Q11" s="58"/>
      <c r="R11" s="42"/>
      <c r="S11" s="42"/>
      <c r="T11" s="42"/>
      <c r="U11" s="69"/>
      <c r="V11" s="42"/>
      <c r="W11" s="47"/>
      <c r="X11" s="47"/>
      <c r="Y11" s="47"/>
      <c r="Z11" s="48"/>
      <c r="AA11" s="4"/>
      <c r="AC11" s="7"/>
      <c r="AD11"/>
    </row>
    <row r="12" spans="2:30" ht="21" customHeight="1">
      <c r="B12" s="57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3"/>
      <c r="N12" s="43"/>
      <c r="O12" s="43"/>
      <c r="P12" s="62"/>
      <c r="Q12" s="59"/>
      <c r="R12" s="43"/>
      <c r="S12" s="43"/>
      <c r="T12" s="43"/>
      <c r="U12" s="70"/>
      <c r="V12" s="43"/>
      <c r="W12" s="47"/>
      <c r="X12" s="47"/>
      <c r="Y12" s="47"/>
      <c r="Z12" s="48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  <c r="Q13" s="26"/>
      <c r="R13" s="27"/>
      <c r="S13" s="11"/>
      <c r="T13" s="27"/>
      <c r="U13" s="11"/>
      <c r="V13" s="11"/>
      <c r="W13" s="18"/>
      <c r="X13" s="11"/>
      <c r="Y13" s="11"/>
      <c r="Z13" s="11">
        <v>0.5637000000000001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  <c r="Q14" s="26"/>
      <c r="R14" s="27"/>
      <c r="S14" s="11"/>
      <c r="T14" s="27"/>
      <c r="U14" s="11"/>
      <c r="V14" s="11"/>
      <c r="W14" s="21"/>
      <c r="X14" s="11"/>
      <c r="Y14" s="11"/>
      <c r="Z14" s="11">
        <v>0.5477000000000001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/>
      <c r="Q15" s="26"/>
      <c r="R15" s="27"/>
      <c r="S15" s="11"/>
      <c r="T15" s="27"/>
      <c r="U15" s="11"/>
      <c r="V15" s="11"/>
      <c r="W15" s="18"/>
      <c r="X15" s="11"/>
      <c r="Y15" s="11"/>
      <c r="Z15" s="11">
        <v>0.5752999999999999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7"/>
      <c r="Q16" s="26"/>
      <c r="R16" s="27"/>
      <c r="S16" s="11"/>
      <c r="T16" s="27"/>
      <c r="U16" s="11"/>
      <c r="V16" s="11"/>
      <c r="W16" s="18"/>
      <c r="X16" s="11"/>
      <c r="Y16" s="11"/>
      <c r="Z16" s="11">
        <v>0.6103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7"/>
      <c r="Q17" s="26"/>
      <c r="R17" s="27"/>
      <c r="S17" s="11"/>
      <c r="T17" s="27"/>
      <c r="U17" s="11"/>
      <c r="V17" s="11"/>
      <c r="W17" s="20"/>
      <c r="X17" s="11"/>
      <c r="Y17" s="11"/>
      <c r="Z17" s="11">
        <v>0.5619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>
        <f>'[1]Лист1'!$B$288</f>
        <v>78.38</v>
      </c>
      <c r="D18" s="17">
        <f>'[1]Лист1'!$C$288</f>
        <v>12.218</v>
      </c>
      <c r="E18" s="17">
        <f>'[1]Лист1'!$D$288</f>
        <v>3.216</v>
      </c>
      <c r="F18" s="17">
        <f>'[1]Лист1'!$F$288</f>
        <v>0.184</v>
      </c>
      <c r="G18" s="17">
        <f>'[1]Лист1'!$E$288</f>
        <v>0.32</v>
      </c>
      <c r="H18" s="17">
        <f>'[1]Лист1'!$I$288</f>
        <v>0.01</v>
      </c>
      <c r="I18" s="17">
        <f>'[1]Лист1'!$H$288</f>
        <v>0.037</v>
      </c>
      <c r="J18" s="17">
        <f>'[1]Лист1'!$G$288</f>
        <v>0.032</v>
      </c>
      <c r="K18" s="17">
        <f>'[1]Лист1'!$J$288</f>
        <v>0.016</v>
      </c>
      <c r="L18" s="17">
        <f>'[1]Лист1'!$M$288</f>
        <v>0.004</v>
      </c>
      <c r="M18" s="17">
        <f>'[1]Лист1'!$K$288</f>
        <v>1.158</v>
      </c>
      <c r="N18" s="17">
        <f>'[1]Лист1'!$L$288</f>
        <v>4.425</v>
      </c>
      <c r="O18" s="17">
        <f>'[1]Лист1'!$M$292</f>
        <v>0.847</v>
      </c>
      <c r="P18" s="27">
        <f>'[1]Лист1'!$M$293</f>
        <v>36.94</v>
      </c>
      <c r="Q18" s="26">
        <f>'[1]Лист1'!$N$293</f>
        <v>8824</v>
      </c>
      <c r="R18" s="27">
        <f>'[1]Лист1'!$M$294</f>
        <v>40.8</v>
      </c>
      <c r="S18" s="11">
        <f>'[1]Лист1'!$N$294</f>
        <v>9746</v>
      </c>
      <c r="T18" s="27">
        <f>'[1]Лист1'!$M$296</f>
        <v>48.66</v>
      </c>
      <c r="U18" s="11">
        <v>-10.7</v>
      </c>
      <c r="V18" s="11">
        <v>-6.2</v>
      </c>
      <c r="W18" s="20" t="s">
        <v>37</v>
      </c>
      <c r="X18" s="11"/>
      <c r="Y18" s="11"/>
      <c r="Z18" s="11">
        <v>0.5702</v>
      </c>
      <c r="AB18" s="14">
        <f t="shared" si="0"/>
        <v>100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6"/>
      <c r="R19" s="27"/>
      <c r="S19" s="11"/>
      <c r="T19" s="27"/>
      <c r="U19" s="11"/>
      <c r="V19" s="11"/>
      <c r="W19" s="20"/>
      <c r="X19" s="11"/>
      <c r="Y19" s="11"/>
      <c r="Z19" s="11">
        <v>0.6111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  <c r="Q20" s="26"/>
      <c r="R20" s="27"/>
      <c r="S20" s="11"/>
      <c r="T20" s="27"/>
      <c r="U20" s="11"/>
      <c r="V20" s="11"/>
      <c r="W20" s="20"/>
      <c r="X20" s="11"/>
      <c r="Y20" s="11"/>
      <c r="Z20" s="11">
        <v>0.6142000000000001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/>
      <c r="Q21" s="26"/>
      <c r="R21" s="27"/>
      <c r="S21" s="11"/>
      <c r="T21" s="27"/>
      <c r="U21" s="11"/>
      <c r="V21" s="11"/>
      <c r="W21" s="18"/>
      <c r="X21" s="20"/>
      <c r="Y21" s="20"/>
      <c r="Z21" s="21">
        <v>0.6033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7"/>
      <c r="Q22" s="26"/>
      <c r="R22" s="27"/>
      <c r="S22" s="11"/>
      <c r="T22" s="27"/>
      <c r="U22" s="11"/>
      <c r="V22" s="11"/>
      <c r="W22" s="20"/>
      <c r="X22" s="11"/>
      <c r="Y22" s="11"/>
      <c r="Z22" s="11">
        <v>0.6076</v>
      </c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7"/>
      <c r="Q23" s="26"/>
      <c r="R23" s="27"/>
      <c r="S23" s="11"/>
      <c r="T23" s="27"/>
      <c r="U23" s="11"/>
      <c r="V23" s="11"/>
      <c r="W23" s="18"/>
      <c r="X23" s="11"/>
      <c r="Y23" s="11"/>
      <c r="Z23" s="11">
        <v>0.7702</v>
      </c>
      <c r="AB23" s="14">
        <f t="shared" si="0"/>
        <v>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7"/>
      <c r="Q24" s="26"/>
      <c r="R24" s="27"/>
      <c r="S24" s="11"/>
      <c r="T24" s="27"/>
      <c r="U24" s="11"/>
      <c r="V24" s="11"/>
      <c r="W24" s="20"/>
      <c r="X24" s="11"/>
      <c r="Y24" s="11"/>
      <c r="Z24" s="11">
        <v>0.6409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>
        <f>'[2]Лист1'!$B$288</f>
        <v>77.988</v>
      </c>
      <c r="D25" s="17">
        <f>'[2]Лист1'!$C$288</f>
        <v>12.343</v>
      </c>
      <c r="E25" s="17">
        <f>'[2]Лист1'!$D$288</f>
        <v>3.355</v>
      </c>
      <c r="F25" s="17">
        <f>'[2]Лист1'!$F$288</f>
        <v>0.19</v>
      </c>
      <c r="G25" s="17">
        <f>'[2]Лист1'!$E$288</f>
        <v>0.337</v>
      </c>
      <c r="H25" s="17">
        <f>'[2]Лист1'!$I$288</f>
        <v>0.01</v>
      </c>
      <c r="I25" s="17">
        <f>'[2]Лист1'!$H$288</f>
        <v>0.037</v>
      </c>
      <c r="J25" s="17">
        <f>'[2]Лист1'!$G$288</f>
        <v>0.032</v>
      </c>
      <c r="K25" s="17">
        <f>'[2]Лист1'!$J$288</f>
        <v>0.014</v>
      </c>
      <c r="L25" s="17">
        <f>'[2]Лист1'!$M$288</f>
        <v>0.005</v>
      </c>
      <c r="M25" s="17">
        <f>'[2]Лист1'!$K$288</f>
        <v>1.15</v>
      </c>
      <c r="N25" s="17">
        <f>'[2]Лист1'!$L$288</f>
        <v>4.539</v>
      </c>
      <c r="O25" s="17">
        <f>'[2]Лист1'!$M$292</f>
        <v>0.851</v>
      </c>
      <c r="P25" s="27">
        <f>'[2]Лист1'!$M$293</f>
        <v>37.03</v>
      </c>
      <c r="Q25" s="26">
        <f>'[2]Лист1'!$N$293</f>
        <v>8845</v>
      </c>
      <c r="R25" s="27">
        <f>'[2]Лист1'!$M$294</f>
        <v>40.89</v>
      </c>
      <c r="S25" s="11">
        <f>'[2]Лист1'!$N$294</f>
        <v>9767</v>
      </c>
      <c r="T25" s="27">
        <f>'[2]Лист1'!$M$296</f>
        <v>48.65</v>
      </c>
      <c r="U25" s="11">
        <v>-9.7</v>
      </c>
      <c r="V25" s="11">
        <v>-5.4</v>
      </c>
      <c r="W25" s="18"/>
      <c r="X25" s="11"/>
      <c r="Y25" s="11"/>
      <c r="Z25" s="11">
        <v>0.6597999999999999</v>
      </c>
      <c r="AB25" s="14">
        <f t="shared" si="0"/>
        <v>100.00000000000001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7"/>
      <c r="Q26" s="26"/>
      <c r="R26" s="27"/>
      <c r="S26" s="11"/>
      <c r="T26" s="27"/>
      <c r="U26" s="11"/>
      <c r="V26" s="11"/>
      <c r="W26" s="20"/>
      <c r="X26" s="11"/>
      <c r="Y26" s="11"/>
      <c r="Z26" s="11">
        <v>0.5732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7"/>
      <c r="Q27" s="26"/>
      <c r="R27" s="27"/>
      <c r="S27" s="11"/>
      <c r="T27" s="27"/>
      <c r="U27" s="11"/>
      <c r="V27" s="11"/>
      <c r="W27" s="20"/>
      <c r="X27" s="11"/>
      <c r="Y27" s="11"/>
      <c r="Z27" s="17">
        <v>0.5717000000000001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7"/>
      <c r="Q28" s="26"/>
      <c r="R28" s="27"/>
      <c r="S28" s="11"/>
      <c r="T28" s="27"/>
      <c r="U28" s="11"/>
      <c r="V28" s="11"/>
      <c r="W28" s="12"/>
      <c r="X28" s="33" t="s">
        <v>42</v>
      </c>
      <c r="Y28" s="33" t="s">
        <v>43</v>
      </c>
      <c r="Z28" s="17">
        <v>0.5819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7"/>
      <c r="Q29" s="26"/>
      <c r="R29" s="27"/>
      <c r="S29" s="11"/>
      <c r="T29" s="27"/>
      <c r="U29" s="11"/>
      <c r="V29" s="11"/>
      <c r="W29" s="12"/>
      <c r="X29" s="11"/>
      <c r="Y29" s="11"/>
      <c r="Z29" s="17">
        <v>0.5574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7"/>
      <c r="Q30" s="26"/>
      <c r="R30" s="27"/>
      <c r="S30" s="11"/>
      <c r="T30" s="27"/>
      <c r="U30" s="11"/>
      <c r="V30" s="11"/>
      <c r="W30" s="12"/>
      <c r="X30" s="11"/>
      <c r="Y30" s="11"/>
      <c r="Z30" s="17">
        <v>0.5854</v>
      </c>
      <c r="AB30" s="14">
        <f t="shared" si="0"/>
        <v>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7"/>
      <c r="Q31" s="26"/>
      <c r="R31" s="27"/>
      <c r="S31" s="11"/>
      <c r="T31" s="27"/>
      <c r="U31" s="11"/>
      <c r="V31" s="11"/>
      <c r="W31" s="12"/>
      <c r="X31" s="11"/>
      <c r="Y31" s="11"/>
      <c r="Z31" s="17">
        <v>0.5192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  <c r="Q32" s="26"/>
      <c r="R32" s="27"/>
      <c r="S32" s="11"/>
      <c r="T32" s="27"/>
      <c r="U32" s="11"/>
      <c r="V32" s="11"/>
      <c r="W32" s="20"/>
      <c r="X32" s="11"/>
      <c r="Y32" s="11"/>
      <c r="Z32" s="17">
        <v>0.5147999999999999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>
        <f>'[3]Лист1'!$B$288</f>
        <v>77.463</v>
      </c>
      <c r="D33" s="17">
        <f>'[3]Лист1'!$C$288</f>
        <v>12.947</v>
      </c>
      <c r="E33" s="17">
        <f>'[3]Лист1'!$D$288</f>
        <v>3.31</v>
      </c>
      <c r="F33" s="17">
        <f>'[3]Лист1'!$F$288</f>
        <v>0.19</v>
      </c>
      <c r="G33" s="17">
        <f>'[3]Лист1'!$E$288</f>
        <v>0.33</v>
      </c>
      <c r="H33" s="17">
        <f>'[3]Лист1'!$I$288</f>
        <v>0.01</v>
      </c>
      <c r="I33" s="17">
        <f>'[3]Лист1'!$H$288</f>
        <v>0.037</v>
      </c>
      <c r="J33" s="17">
        <f>'[3]Лист1'!$G$288</f>
        <v>0.033</v>
      </c>
      <c r="K33" s="17">
        <f>'[3]Лист1'!$J$288</f>
        <v>0.014</v>
      </c>
      <c r="L33" s="17">
        <f>'[3]Лист1'!$M$288</f>
        <v>0.004</v>
      </c>
      <c r="M33" s="17">
        <f>'[3]Лист1'!$K$288</f>
        <v>1.169</v>
      </c>
      <c r="N33" s="17">
        <f>'[3]Лист1'!$L$288</f>
        <v>4.493</v>
      </c>
      <c r="O33" s="17">
        <f>'[3]Лист1'!$M$292</f>
        <v>0.854</v>
      </c>
      <c r="P33" s="27">
        <f>'[3]Лист1'!$M$293</f>
        <v>37.17</v>
      </c>
      <c r="Q33" s="26">
        <f>'[3]Лист1'!$N$293</f>
        <v>8878</v>
      </c>
      <c r="R33" s="27">
        <f>'[3]Лист1'!$M$294</f>
        <v>41.04</v>
      </c>
      <c r="S33" s="11">
        <f>'[3]Лист1'!$N$294</f>
        <v>9803</v>
      </c>
      <c r="T33" s="27">
        <f>'[3]Лист1'!$M$296</f>
        <v>48.76</v>
      </c>
      <c r="U33" s="11">
        <v>-10</v>
      </c>
      <c r="V33" s="11">
        <v>-6.2</v>
      </c>
      <c r="W33" s="20"/>
      <c r="X33" s="11"/>
      <c r="Y33" s="11"/>
      <c r="Z33" s="17">
        <v>0.48719999999999997</v>
      </c>
      <c r="AB33" s="14">
        <f t="shared" si="0"/>
        <v>100</v>
      </c>
      <c r="AC33" s="15" t="str">
        <f>IF(AB33=100,"ОК"," ")</f>
        <v>ОК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7"/>
      <c r="Q34" s="26"/>
      <c r="R34" s="27"/>
      <c r="S34" s="11"/>
      <c r="T34" s="27"/>
      <c r="U34" s="11"/>
      <c r="V34" s="11"/>
      <c r="W34" s="18"/>
      <c r="X34" s="11"/>
      <c r="Y34" s="11"/>
      <c r="Z34" s="17">
        <v>0.0078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7"/>
      <c r="Q35" s="17"/>
      <c r="R35" s="27"/>
      <c r="S35" s="11"/>
      <c r="T35" s="27"/>
      <c r="U35" s="11"/>
      <c r="V35" s="11"/>
      <c r="W35" s="20"/>
      <c r="X35" s="11"/>
      <c r="Y35" s="11"/>
      <c r="Z35" s="17">
        <v>0.8162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7"/>
      <c r="Q36" s="17"/>
      <c r="R36" s="27"/>
      <c r="S36" s="11"/>
      <c r="T36" s="27"/>
      <c r="U36" s="11"/>
      <c r="V36" s="11"/>
      <c r="W36" s="18"/>
      <c r="X36" s="11"/>
      <c r="Y36" s="11"/>
      <c r="Z36" s="11">
        <v>0.5029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7"/>
      <c r="Q37" s="26"/>
      <c r="R37" s="27"/>
      <c r="S37" s="11"/>
      <c r="T37" s="27"/>
      <c r="U37" s="11"/>
      <c r="V37" s="11"/>
      <c r="W37" s="20"/>
      <c r="X37" s="33"/>
      <c r="Y37" s="33"/>
      <c r="Z37" s="11">
        <v>0.5514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7"/>
      <c r="Q38" s="17"/>
      <c r="R38" s="10"/>
      <c r="S38" s="11"/>
      <c r="T38" s="27"/>
      <c r="U38" s="11"/>
      <c r="V38" s="11"/>
      <c r="W38" s="20"/>
      <c r="X38" s="11"/>
      <c r="Y38" s="11"/>
      <c r="Z38" s="17">
        <v>0.5336000000000001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7"/>
      <c r="Q39" s="17"/>
      <c r="R39" s="10"/>
      <c r="S39" s="11"/>
      <c r="T39" s="27"/>
      <c r="U39" s="11"/>
      <c r="V39" s="11"/>
      <c r="W39" s="20"/>
      <c r="X39" s="12"/>
      <c r="Y39" s="12"/>
      <c r="Z39" s="12">
        <v>0.4699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7"/>
      <c r="Q40" s="17"/>
      <c r="R40" s="10"/>
      <c r="S40" s="11"/>
      <c r="T40" s="27"/>
      <c r="U40" s="11"/>
      <c r="V40" s="11"/>
      <c r="W40" s="20"/>
      <c r="X40" s="12"/>
      <c r="Y40" s="12"/>
      <c r="Z40" s="17">
        <v>0.4709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>
        <f>'[4]Лист1'!$B$288</f>
        <v>78.111</v>
      </c>
      <c r="D41" s="17">
        <f>'[4]Лист1'!$C$288</f>
        <v>12.558</v>
      </c>
      <c r="E41" s="17">
        <f>'[4]Лист1'!$D$288</f>
        <v>3.16</v>
      </c>
      <c r="F41" s="17">
        <f>'[4]Лист1'!$F$288</f>
        <v>0.179</v>
      </c>
      <c r="G41" s="17">
        <f>'[4]Лист1'!$E$288</f>
        <v>0.312</v>
      </c>
      <c r="H41" s="17">
        <f>'[4]Лист1'!$I$288</f>
        <v>0.009</v>
      </c>
      <c r="I41" s="17">
        <f>'[4]Лист1'!$H$288</f>
        <v>0.037</v>
      </c>
      <c r="J41" s="17">
        <f>'[4]Лист1'!$G$288</f>
        <v>0.032</v>
      </c>
      <c r="K41" s="17">
        <f>'[4]Лист1'!$J$288</f>
        <v>0.011</v>
      </c>
      <c r="L41" s="17">
        <f>'[4]Лист1'!$M$288</f>
        <v>0.005</v>
      </c>
      <c r="M41" s="17">
        <f>'[4]Лист1'!$K$288</f>
        <v>1.216</v>
      </c>
      <c r="N41" s="17">
        <f>'[4]Лист1'!$L$288</f>
        <v>4.37</v>
      </c>
      <c r="O41" s="17">
        <f>'[4]Лист1'!$M$292</f>
        <v>0.848</v>
      </c>
      <c r="P41" s="27">
        <f>'[4]Лист1'!$M$293</f>
        <v>36.99</v>
      </c>
      <c r="Q41" s="26">
        <f>'[4]Лист1'!$N$293</f>
        <v>8834</v>
      </c>
      <c r="R41" s="27">
        <f>'[4]Лист1'!$M$294</f>
        <v>40.85</v>
      </c>
      <c r="S41" s="11">
        <f>'[4]Лист1'!$N$294</f>
        <v>9672</v>
      </c>
      <c r="T41" s="27">
        <f>'[4]Лист1'!$M$296</f>
        <v>48.7</v>
      </c>
      <c r="U41" s="11">
        <v>-8.1</v>
      </c>
      <c r="V41" s="11">
        <v>-4.2</v>
      </c>
      <c r="W41" s="18"/>
      <c r="X41" s="12"/>
      <c r="Y41" s="12"/>
      <c r="Z41" s="17">
        <v>0.4681</v>
      </c>
      <c r="AB41" s="14">
        <f t="shared" si="0"/>
        <v>100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  <c r="Q42" s="17"/>
      <c r="R42" s="10"/>
      <c r="S42" s="11"/>
      <c r="T42" s="27"/>
      <c r="U42" s="11"/>
      <c r="V42" s="11"/>
      <c r="W42" s="20"/>
      <c r="X42" s="12"/>
      <c r="Y42" s="12"/>
      <c r="Z42" s="22">
        <v>0.4923</v>
      </c>
      <c r="AB42" s="14">
        <f t="shared" si="0"/>
        <v>0</v>
      </c>
      <c r="AC42" s="15" t="str">
        <f>IF(AB42=100,"ОК"," ")</f>
        <v> </v>
      </c>
    </row>
    <row r="43" spans="2:30" ht="12.75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63" t="s">
        <v>39</v>
      </c>
      <c r="T43" s="63"/>
      <c r="U43" s="63"/>
      <c r="V43" s="63"/>
      <c r="W43" s="63"/>
      <c r="X43" s="63"/>
      <c r="Y43" s="64"/>
      <c r="Z43" s="31">
        <v>16.640099999999997</v>
      </c>
      <c r="AB43" s="5"/>
      <c r="AC43" s="6"/>
      <c r="AD43"/>
    </row>
    <row r="44" spans="3:25" ht="12.75"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28"/>
    </row>
    <row r="45" spans="3:25" ht="12.7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9"/>
      <c r="R45" s="19"/>
      <c r="S45" s="66"/>
      <c r="T45" s="66"/>
      <c r="U45" s="19"/>
      <c r="V45" s="19"/>
      <c r="W45" s="19"/>
      <c r="X45" s="19"/>
      <c r="Y45" s="19"/>
    </row>
    <row r="46" spans="3:20" ht="12.75">
      <c r="C46" s="65" t="s">
        <v>40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23"/>
      <c r="S46" s="66" t="s">
        <v>45</v>
      </c>
      <c r="T46" s="66"/>
    </row>
    <row r="47" spans="3:22" ht="12.75">
      <c r="C47" s="1" t="s">
        <v>32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32" t="s">
        <v>41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66" t="s">
        <v>45</v>
      </c>
      <c r="T48" s="66"/>
    </row>
    <row r="49" spans="3:22" ht="12.75">
      <c r="C49" s="1" t="s">
        <v>33</v>
      </c>
      <c r="L49" s="2" t="s">
        <v>0</v>
      </c>
      <c r="N49" s="2" t="s">
        <v>1</v>
      </c>
      <c r="T49" s="2" t="s">
        <v>2</v>
      </c>
      <c r="U49" s="2"/>
      <c r="V49" s="2"/>
    </row>
    <row r="51" spans="3:26" ht="12.7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</sheetData>
  <sheetProtection/>
  <mergeCells count="37">
    <mergeCell ref="S43:Y43"/>
    <mergeCell ref="C46:Q46"/>
    <mergeCell ref="S46:T46"/>
    <mergeCell ref="S48:T48"/>
    <mergeCell ref="C44:X44"/>
    <mergeCell ref="U9:U12"/>
    <mergeCell ref="V9:V12"/>
    <mergeCell ref="S45:T45"/>
    <mergeCell ref="B9:B12"/>
    <mergeCell ref="Q10:Q12"/>
    <mergeCell ref="S10:S12"/>
    <mergeCell ref="T10:T12"/>
    <mergeCell ref="I10:I12"/>
    <mergeCell ref="M10:M12"/>
    <mergeCell ref="L10:L12"/>
    <mergeCell ref="P10:P12"/>
    <mergeCell ref="G10:G12"/>
    <mergeCell ref="C6:AB6"/>
    <mergeCell ref="X9:X12"/>
    <mergeCell ref="E10:E12"/>
    <mergeCell ref="F10:F12"/>
    <mergeCell ref="K10:K12"/>
    <mergeCell ref="J10:J12"/>
    <mergeCell ref="O9:T9"/>
    <mergeCell ref="O10:O12"/>
    <mergeCell ref="R10:R12"/>
    <mergeCell ref="Y9:Y12"/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2016-07-02T08:57:11Z</cp:lastPrinted>
  <dcterms:created xsi:type="dcterms:W3CDTF">2010-01-29T08:37:16Z</dcterms:created>
  <dcterms:modified xsi:type="dcterms:W3CDTF">2016-07-02T08:57:13Z</dcterms:modified>
  <cp:category/>
  <cp:version/>
  <cp:contentType/>
  <cp:contentStatus/>
</cp:coreProperties>
</file>