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'Лист1'!$A$1:$Z$49</definedName>
  </definedNames>
  <calcPr fullCalcOnLoad="1"/>
</workbook>
</file>

<file path=xl/sharedStrings.xml><?xml version="1.0" encoding="utf-8"?>
<sst xmlns="http://schemas.openxmlformats.org/spreadsheetml/2006/main" count="50" uniqueCount="45">
  <si>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</si>
  <si>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</si>
  <si>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</si>
  <si>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</si>
  <si>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</si>
  <si>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</si>
  <si>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</si>
  <si>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</si>
  <si>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</si>
  <si>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</si>
  <si>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</si>
  <si>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</si>
  <si>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</si>
  <si>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</si>
  <si>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</si>
  <si>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</si>
  <si>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</si>
  <si>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</si>
  <si>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</si>
  <si>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</si>
  <si>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</si>
  <si>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</si>
  <si>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</si>
  <si>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</si>
  <si>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</si>
  <si>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</si>
  <si>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</si>
  <si>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</si>
  <si>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</si>
  <si>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</si>
  <si>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</si>
  <si>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</si>
  <si>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</si>
  <si>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</si>
  <si>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</si>
  <si>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</si>
  <si>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</si>
  <si>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</si>
  <si>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</si>
  <si>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</si>
  <si>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</si>
  <si>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t>відсутн.</t>
  </si>
  <si>
    <r>
      <t>з газопроводу ____Гнідинці-Шебелинка-Полтава-Київ(ШПК) __________за період з ___</t>
    </r>
    <r>
      <rPr>
        <b/>
        <sz val="10"/>
        <rFont val="Arial"/>
        <family val="2"/>
      </rPr>
      <t xml:space="preserve">01.06.2016 року_______ по _______30.06.2016 року </t>
    </r>
    <r>
      <rPr>
        <sz val="10"/>
        <rFont val="Arial"/>
        <family val="2"/>
      </rPr>
      <t>_______________________</t>
    </r>
  </si>
  <si>
    <t xml:space="preserve"> 30.06.2016  року</t>
  </si>
  <si>
    <r>
      <t xml:space="preserve">переданого  </t>
    </r>
    <r>
      <rPr>
        <b/>
        <sz val="10"/>
        <rFont val="Arial"/>
        <family val="2"/>
      </rPr>
      <t xml:space="preserve">ПАТ "УКРТРАНСГАЗ" філія УМГ "КИЇВТРАНСГАЗ" Лубенським ЛВУМГ   </t>
    </r>
    <r>
      <rPr>
        <sz val="10"/>
        <rFont val="Arial"/>
        <family val="2"/>
      </rPr>
      <t xml:space="preserve">  та прийнятого    </t>
    </r>
    <r>
      <rPr>
        <b/>
        <sz val="10"/>
        <rFont val="Arial"/>
        <family val="2"/>
      </rPr>
      <t>ПАТ "Полтавагаз"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 ГРС Чорнухи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</si>
</sst>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2" xfId="0" applyNumberFormat="1" applyFont="1" applyBorder="1" applyAlignment="1">
      <alignment vertical="center" wrapText="1"/>
    </xf>
    <xf numFmtId="185" fontId="1" fillId="0" borderId="13" xfId="0" applyNumberFormat="1" applyFont="1" applyBorder="1" applyAlignment="1">
      <alignment vertical="center" wrapText="1"/>
    </xf>
    <xf numFmtId="0" fontId="18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6" fillId="0" borderId="14" xfId="0" applyFont="1" applyBorder="1" applyAlignment="1">
      <alignment textRotation="90" wrapText="1"/>
    </xf>
    <xf numFmtId="0" fontId="6" fillId="0" borderId="15" xfId="0" applyFont="1" applyBorder="1" applyAlignment="1">
      <alignment textRotation="90" wrapText="1"/>
    </xf>
    <xf numFmtId="0" fontId="0" fillId="0" borderId="16" xfId="0" applyBorder="1" applyAlignment="1">
      <alignment wrapText="1"/>
    </xf>
    <xf numFmtId="0" fontId="6" fillId="0" borderId="14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3" fillId="0" borderId="18" xfId="0" applyFont="1" applyBorder="1" applyAlignment="1">
      <alignment horizontal="center" textRotation="90" wrapText="1"/>
    </xf>
    <xf numFmtId="0" fontId="13" fillId="0" borderId="19" xfId="0" applyFont="1" applyBorder="1" applyAlignment="1">
      <alignment horizontal="center" textRotation="90" wrapText="1"/>
    </xf>
    <xf numFmtId="0" fontId="13" fillId="0" borderId="20" xfId="0" applyFont="1" applyBorder="1" applyAlignment="1">
      <alignment horizontal="center" textRotation="90" wrapText="1"/>
    </xf>
    <xf numFmtId="0" fontId="13" fillId="0" borderId="14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16" fillId="0" borderId="10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185" fontId="17" fillId="0" borderId="13" xfId="0" applyNumberFormat="1" applyFont="1" applyBorder="1" applyAlignment="1">
      <alignment horizontal="center" vertical="center" wrapText="1"/>
    </xf>
    <xf numFmtId="185" fontId="17" fillId="0" borderId="17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5;&#1086;&#1083;&#1090;&#1072;&#1074;&#107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5;&#1086;&#1083;&#1090;&#1072;&#1074;&#1072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5;&#1086;&#1083;&#1090;&#1072;&#1074;&#107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5;&#1086;&#1083;&#1090;&#1072;&#1074;&#1072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79.966</v>
          </cell>
          <cell r="C236">
            <v>10.22</v>
          </cell>
          <cell r="D236">
            <v>1.653</v>
          </cell>
          <cell r="E236">
            <v>0.401</v>
          </cell>
          <cell r="F236">
            <v>0.121</v>
          </cell>
          <cell r="G236">
            <v>0.15</v>
          </cell>
          <cell r="H236">
            <v>0.178</v>
          </cell>
          <cell r="I236">
            <v>0.005</v>
          </cell>
          <cell r="J236">
            <v>0.055</v>
          </cell>
          <cell r="K236">
            <v>4.181</v>
          </cell>
          <cell r="L236">
            <v>3.061</v>
          </cell>
          <cell r="M236">
            <v>0.009</v>
          </cell>
        </row>
        <row r="240">
          <cell r="M240">
            <v>0.823</v>
          </cell>
        </row>
        <row r="241">
          <cell r="M241">
            <v>35.37</v>
          </cell>
          <cell r="N241">
            <v>8441</v>
          </cell>
        </row>
        <row r="242">
          <cell r="M242">
            <v>39.03</v>
          </cell>
          <cell r="N242">
            <v>9330</v>
          </cell>
        </row>
        <row r="244">
          <cell r="M244">
            <v>47.29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79.003</v>
          </cell>
          <cell r="C236">
            <v>10.792</v>
          </cell>
          <cell r="D236">
            <v>2.251</v>
          </cell>
          <cell r="E236">
            <v>0.41</v>
          </cell>
          <cell r="F236">
            <v>0.155</v>
          </cell>
          <cell r="G236">
            <v>0.107</v>
          </cell>
          <cell r="H236">
            <v>0.134</v>
          </cell>
          <cell r="I236">
            <v>0</v>
          </cell>
          <cell r="J236">
            <v>0.038</v>
          </cell>
          <cell r="K236">
            <v>4.18</v>
          </cell>
          <cell r="L236">
            <v>2.92</v>
          </cell>
          <cell r="M236">
            <v>0.01</v>
          </cell>
        </row>
        <row r="240">
          <cell r="M240">
            <v>0.83</v>
          </cell>
        </row>
        <row r="241">
          <cell r="M241">
            <v>35.79</v>
          </cell>
          <cell r="N241">
            <v>8542</v>
          </cell>
        </row>
        <row r="242">
          <cell r="M242">
            <v>39.55</v>
          </cell>
          <cell r="N242">
            <v>9439</v>
          </cell>
        </row>
        <row r="244">
          <cell r="M244">
            <v>47.65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79.968</v>
          </cell>
          <cell r="C236">
            <v>10.37</v>
          </cell>
          <cell r="D236">
            <v>1.43</v>
          </cell>
          <cell r="E236">
            <v>0.322</v>
          </cell>
          <cell r="F236">
            <v>0.101</v>
          </cell>
          <cell r="G236">
            <v>0.193</v>
          </cell>
          <cell r="H236">
            <v>0.226</v>
          </cell>
          <cell r="I236">
            <v>0.005</v>
          </cell>
          <cell r="J236">
            <v>0.072</v>
          </cell>
          <cell r="K236">
            <v>4.191</v>
          </cell>
          <cell r="L236">
            <v>3.11</v>
          </cell>
          <cell r="M236">
            <v>0.011</v>
          </cell>
        </row>
        <row r="240">
          <cell r="M240">
            <v>0.823</v>
          </cell>
        </row>
        <row r="241">
          <cell r="M241">
            <v>35.31</v>
          </cell>
          <cell r="N241">
            <v>8246</v>
          </cell>
        </row>
        <row r="242">
          <cell r="M242">
            <v>39.03</v>
          </cell>
          <cell r="N242">
            <v>9315</v>
          </cell>
        </row>
        <row r="244">
          <cell r="M244">
            <v>47.22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78.827</v>
          </cell>
          <cell r="C236">
            <v>11.034</v>
          </cell>
          <cell r="D236">
            <v>1.062</v>
          </cell>
          <cell r="E236">
            <v>0.342</v>
          </cell>
          <cell r="F236">
            <v>0.096</v>
          </cell>
          <cell r="G236">
            <v>0.168</v>
          </cell>
          <cell r="H236">
            <v>0.189</v>
          </cell>
          <cell r="I236">
            <v>0</v>
          </cell>
          <cell r="J236">
            <v>0.062</v>
          </cell>
          <cell r="K236">
            <v>5.289</v>
          </cell>
          <cell r="L236">
            <v>2.904</v>
          </cell>
          <cell r="M236">
            <v>0.027</v>
          </cell>
        </row>
        <row r="240">
          <cell r="M240">
            <v>0.824</v>
          </cell>
        </row>
        <row r="241">
          <cell r="M241">
            <v>34.92</v>
          </cell>
          <cell r="N241">
            <v>8333</v>
          </cell>
        </row>
        <row r="242">
          <cell r="M242">
            <v>38.6</v>
          </cell>
          <cell r="N242">
            <v>9212</v>
          </cell>
        </row>
        <row r="244">
          <cell r="M244">
            <v>46.67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1"/>
  <sheetViews>
    <sheetView tabSelected="1" view="pageBreakPreview" zoomScale="90" zoomScaleSheetLayoutView="90" workbookViewId="0" topLeftCell="A4">
      <selection activeCell="O9" sqref="O9:T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5"/>
      <c r="X2" s="66"/>
      <c r="Y2" s="66"/>
      <c r="Z2" s="66"/>
      <c r="AA2" s="4"/>
      <c r="AB2" s="4"/>
    </row>
    <row r="3" spans="2:28" ht="12.75">
      <c r="B3" s="8" t="s">
        <v>35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36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59" t="s">
        <v>29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60"/>
    </row>
    <row r="7" spans="2:28" ht="33" customHeight="1">
      <c r="B7" s="67" t="s">
        <v>44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4"/>
      <c r="AB7" s="4"/>
    </row>
    <row r="8" spans="2:28" ht="18" customHeight="1">
      <c r="B8" s="69" t="s">
        <v>42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4"/>
      <c r="AB8" s="4"/>
    </row>
    <row r="9" spans="2:30" ht="32.25" customHeight="1">
      <c r="B9" s="33" t="s">
        <v>11</v>
      </c>
      <c r="C9" s="45" t="s">
        <v>30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7"/>
      <c r="O9" s="54" t="s">
        <v>31</v>
      </c>
      <c r="P9" s="55"/>
      <c r="Q9" s="55"/>
      <c r="R9" s="56"/>
      <c r="S9" s="56"/>
      <c r="T9" s="57"/>
      <c r="U9" s="49" t="s">
        <v>27</v>
      </c>
      <c r="V9" s="52" t="s">
        <v>28</v>
      </c>
      <c r="W9" s="53" t="s">
        <v>24</v>
      </c>
      <c r="X9" s="53" t="s">
        <v>25</v>
      </c>
      <c r="Y9" s="53" t="s">
        <v>26</v>
      </c>
      <c r="Z9" s="58" t="s">
        <v>37</v>
      </c>
      <c r="AA9" s="4"/>
      <c r="AC9" s="7"/>
      <c r="AD9"/>
    </row>
    <row r="10" spans="2:30" ht="48.75" customHeight="1">
      <c r="B10" s="34"/>
      <c r="C10" s="39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39" t="s">
        <v>21</v>
      </c>
      <c r="M10" s="36" t="s">
        <v>22</v>
      </c>
      <c r="N10" s="36" t="s">
        <v>23</v>
      </c>
      <c r="O10" s="36" t="s">
        <v>5</v>
      </c>
      <c r="P10" s="42" t="s">
        <v>6</v>
      </c>
      <c r="Q10" s="36" t="s">
        <v>8</v>
      </c>
      <c r="R10" s="36" t="s">
        <v>7</v>
      </c>
      <c r="S10" s="36" t="s">
        <v>9</v>
      </c>
      <c r="T10" s="36" t="s">
        <v>10</v>
      </c>
      <c r="U10" s="50"/>
      <c r="V10" s="40"/>
      <c r="W10" s="53"/>
      <c r="X10" s="53"/>
      <c r="Y10" s="53"/>
      <c r="Z10" s="58"/>
      <c r="AA10" s="4"/>
      <c r="AC10" s="7"/>
      <c r="AD10"/>
    </row>
    <row r="11" spans="2:30" ht="15.75" customHeight="1">
      <c r="B11" s="34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40"/>
      <c r="N11" s="40"/>
      <c r="O11" s="40"/>
      <c r="P11" s="43"/>
      <c r="Q11" s="37"/>
      <c r="R11" s="40"/>
      <c r="S11" s="40"/>
      <c r="T11" s="40"/>
      <c r="U11" s="50"/>
      <c r="V11" s="40"/>
      <c r="W11" s="53"/>
      <c r="X11" s="53"/>
      <c r="Y11" s="53"/>
      <c r="Z11" s="58"/>
      <c r="AA11" s="4"/>
      <c r="AC11" s="7"/>
      <c r="AD11"/>
    </row>
    <row r="12" spans="2:30" ht="21" customHeight="1">
      <c r="B12" s="35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41"/>
      <c r="N12" s="41"/>
      <c r="O12" s="41"/>
      <c r="P12" s="44"/>
      <c r="Q12" s="38"/>
      <c r="R12" s="41"/>
      <c r="S12" s="41"/>
      <c r="T12" s="41"/>
      <c r="U12" s="51"/>
      <c r="V12" s="41"/>
      <c r="W12" s="53"/>
      <c r="X12" s="53"/>
      <c r="Y12" s="53"/>
      <c r="Z12" s="58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7"/>
      <c r="Q13" s="26"/>
      <c r="R13" s="27"/>
      <c r="S13" s="11"/>
      <c r="T13" s="27"/>
      <c r="U13" s="11"/>
      <c r="V13" s="11"/>
      <c r="W13" s="18"/>
      <c r="X13" s="11"/>
      <c r="Y13" s="11"/>
      <c r="Z13" s="11">
        <v>3.1221</v>
      </c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7"/>
      <c r="Q14" s="26"/>
      <c r="R14" s="27"/>
      <c r="S14" s="11"/>
      <c r="T14" s="27"/>
      <c r="U14" s="11"/>
      <c r="V14" s="11"/>
      <c r="W14" s="21"/>
      <c r="X14" s="11"/>
      <c r="Y14" s="11"/>
      <c r="Z14" s="11">
        <v>3.04</v>
      </c>
      <c r="AB14" s="14">
        <f aca="true" t="shared" si="0" ref="AB14:AB42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7"/>
      <c r="Q15" s="26"/>
      <c r="R15" s="27"/>
      <c r="S15" s="11"/>
      <c r="T15" s="27"/>
      <c r="U15" s="11"/>
      <c r="V15" s="11"/>
      <c r="W15" s="18"/>
      <c r="X15" s="11"/>
      <c r="Y15" s="11"/>
      <c r="Z15" s="11">
        <v>3.1677</v>
      </c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7"/>
      <c r="Q16" s="26"/>
      <c r="R16" s="27"/>
      <c r="S16" s="11"/>
      <c r="T16" s="27"/>
      <c r="U16" s="11"/>
      <c r="V16" s="11"/>
      <c r="W16" s="18"/>
      <c r="X16" s="11"/>
      <c r="Y16" s="11"/>
      <c r="Z16" s="11">
        <v>3.2121</v>
      </c>
      <c r="AB16" s="14">
        <f t="shared" si="0"/>
        <v>0</v>
      </c>
      <c r="AC16" s="15" t="str">
        <f>IF(AB16=100,"ОК"," ")</f>
        <v> </v>
      </c>
    </row>
    <row r="17" spans="2:29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7"/>
      <c r="Q17" s="26"/>
      <c r="R17" s="27"/>
      <c r="S17" s="11"/>
      <c r="T17" s="27"/>
      <c r="U17" s="11"/>
      <c r="V17" s="11"/>
      <c r="W17" s="20"/>
      <c r="X17" s="11"/>
      <c r="Y17" s="11"/>
      <c r="Z17" s="11">
        <v>3.2174</v>
      </c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17">
        <f>'[1]Лист1'!$B$236</f>
        <v>79.966</v>
      </c>
      <c r="D18" s="17">
        <f>'[1]Лист1'!$C$236</f>
        <v>10.22</v>
      </c>
      <c r="E18" s="17">
        <f>'[1]Лист1'!$D$236</f>
        <v>1.653</v>
      </c>
      <c r="F18" s="17">
        <f>'[1]Лист1'!$F$236</f>
        <v>0.121</v>
      </c>
      <c r="G18" s="17">
        <f>'[1]Лист1'!$E$236</f>
        <v>0.401</v>
      </c>
      <c r="H18" s="17">
        <f>'[1]Лист1'!$I$236</f>
        <v>0.005</v>
      </c>
      <c r="I18" s="17">
        <f>'[1]Лист1'!$H$236</f>
        <v>0.178</v>
      </c>
      <c r="J18" s="17">
        <f>'[1]Лист1'!$G$236</f>
        <v>0.15</v>
      </c>
      <c r="K18" s="17">
        <f>'[1]Лист1'!$J$236</f>
        <v>0.055</v>
      </c>
      <c r="L18" s="17">
        <f>'[1]Лист1'!$M$236</f>
        <v>0.009</v>
      </c>
      <c r="M18" s="17">
        <f>'[1]Лист1'!$K$236</f>
        <v>4.181</v>
      </c>
      <c r="N18" s="17">
        <f>'[1]Лист1'!$L$236</f>
        <v>3.061</v>
      </c>
      <c r="O18" s="17">
        <f>'[1]Лист1'!$M$240</f>
        <v>0.823</v>
      </c>
      <c r="P18" s="27">
        <f>'[1]Лист1'!$M$241</f>
        <v>35.37</v>
      </c>
      <c r="Q18" s="26">
        <f>'[1]Лист1'!$N$241</f>
        <v>8441</v>
      </c>
      <c r="R18" s="27">
        <f>'[1]Лист1'!$M$242</f>
        <v>39.03</v>
      </c>
      <c r="S18" s="11">
        <f>'[1]Лист1'!$N$242</f>
        <v>9330</v>
      </c>
      <c r="T18" s="27">
        <f>'[1]Лист1'!$M$244</f>
        <v>47.29</v>
      </c>
      <c r="U18" s="11">
        <v>-9</v>
      </c>
      <c r="V18" s="11">
        <v>-5.4</v>
      </c>
      <c r="W18" s="20" t="s">
        <v>41</v>
      </c>
      <c r="X18" s="20" t="s">
        <v>41</v>
      </c>
      <c r="Y18" s="11">
        <v>2.7</v>
      </c>
      <c r="Z18" s="11">
        <v>3.1616</v>
      </c>
      <c r="AB18" s="14">
        <f t="shared" si="0"/>
        <v>100</v>
      </c>
      <c r="AC18" s="15"/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7"/>
      <c r="Q19" s="26"/>
      <c r="R19" s="27"/>
      <c r="S19" s="11"/>
      <c r="T19" s="27"/>
      <c r="U19" s="11"/>
      <c r="V19" s="11"/>
      <c r="W19" s="20"/>
      <c r="X19" s="11"/>
      <c r="Y19" s="11"/>
      <c r="Z19" s="11">
        <v>3.6024000000000003</v>
      </c>
      <c r="AB19" s="14">
        <f t="shared" si="0"/>
        <v>0</v>
      </c>
      <c r="AC19" s="15"/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7"/>
      <c r="Q20" s="26"/>
      <c r="R20" s="27"/>
      <c r="S20" s="11"/>
      <c r="T20" s="27"/>
      <c r="U20" s="11"/>
      <c r="V20" s="11"/>
      <c r="W20" s="20"/>
      <c r="X20" s="11"/>
      <c r="Y20" s="11"/>
      <c r="Z20" s="11">
        <v>3.6078</v>
      </c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7"/>
      <c r="Q21" s="26"/>
      <c r="R21" s="27"/>
      <c r="S21" s="11"/>
      <c r="T21" s="27"/>
      <c r="U21" s="11"/>
      <c r="V21" s="11"/>
      <c r="W21" s="18"/>
      <c r="X21" s="11"/>
      <c r="Y21" s="11"/>
      <c r="Z21" s="11">
        <v>3.3473</v>
      </c>
      <c r="AB21" s="14">
        <f t="shared" si="0"/>
        <v>0</v>
      </c>
      <c r="AC21" s="15"/>
    </row>
    <row r="22" spans="2:29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7"/>
      <c r="Q22" s="26"/>
      <c r="R22" s="27"/>
      <c r="S22" s="11"/>
      <c r="T22" s="27"/>
      <c r="U22" s="11"/>
      <c r="V22" s="11"/>
      <c r="W22" s="20"/>
      <c r="X22" s="11"/>
      <c r="Y22" s="11"/>
      <c r="Z22" s="11">
        <v>3.3459</v>
      </c>
      <c r="AB22" s="14">
        <f t="shared" si="0"/>
        <v>0</v>
      </c>
      <c r="AC22" s="15"/>
    </row>
    <row r="23" spans="2:29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7"/>
      <c r="Q23" s="26"/>
      <c r="R23" s="27"/>
      <c r="S23" s="11"/>
      <c r="T23" s="27"/>
      <c r="U23" s="11"/>
      <c r="V23" s="11"/>
      <c r="W23" s="20"/>
      <c r="X23" s="20"/>
      <c r="Y23" s="11"/>
      <c r="Z23" s="11">
        <v>3.9574000000000003</v>
      </c>
      <c r="AB23" s="14">
        <f t="shared" si="0"/>
        <v>0</v>
      </c>
      <c r="AC23" s="15"/>
    </row>
    <row r="24" spans="2:29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7"/>
      <c r="Q24" s="26"/>
      <c r="R24" s="27"/>
      <c r="S24" s="11"/>
      <c r="T24" s="27"/>
      <c r="U24" s="11"/>
      <c r="V24" s="11"/>
      <c r="W24" s="20"/>
      <c r="X24" s="11"/>
      <c r="Y24" s="11"/>
      <c r="Z24" s="11">
        <v>3.6852</v>
      </c>
      <c r="AB24" s="14">
        <f t="shared" si="0"/>
        <v>0</v>
      </c>
      <c r="AC24" s="15"/>
    </row>
    <row r="25" spans="2:29" s="13" customFormat="1" ht="12.75">
      <c r="B25" s="9">
        <v>13</v>
      </c>
      <c r="C25" s="17">
        <f>'[2]Лист1'!$B$236</f>
        <v>79.003</v>
      </c>
      <c r="D25" s="17">
        <f>'[2]Лист1'!$C$236</f>
        <v>10.792</v>
      </c>
      <c r="E25" s="17">
        <f>'[2]Лист1'!$D$236</f>
        <v>2.251</v>
      </c>
      <c r="F25" s="17">
        <f>'[2]Лист1'!$F$236</f>
        <v>0.155</v>
      </c>
      <c r="G25" s="17">
        <f>'[2]Лист1'!$E$236</f>
        <v>0.41</v>
      </c>
      <c r="H25" s="17">
        <f>'[2]Лист1'!$I$236</f>
        <v>0</v>
      </c>
      <c r="I25" s="17">
        <f>'[2]Лист1'!$H$236</f>
        <v>0.134</v>
      </c>
      <c r="J25" s="17">
        <f>'[2]Лист1'!$G$236</f>
        <v>0.107</v>
      </c>
      <c r="K25" s="17">
        <f>'[2]Лист1'!$J$236</f>
        <v>0.038</v>
      </c>
      <c r="L25" s="17">
        <f>'[2]Лист1'!$M$236</f>
        <v>0.01</v>
      </c>
      <c r="M25" s="17">
        <f>'[2]Лист1'!$K$236</f>
        <v>4.18</v>
      </c>
      <c r="N25" s="17">
        <f>'[2]Лист1'!$L$236</f>
        <v>2.92</v>
      </c>
      <c r="O25" s="17">
        <f>'[2]Лист1'!$M$240</f>
        <v>0.83</v>
      </c>
      <c r="P25" s="27">
        <f>'[2]Лист1'!$M$241</f>
        <v>35.79</v>
      </c>
      <c r="Q25" s="26">
        <f>'[2]Лист1'!$N$241</f>
        <v>8542</v>
      </c>
      <c r="R25" s="27">
        <f>'[2]Лист1'!$M$242</f>
        <v>39.55</v>
      </c>
      <c r="S25" s="11">
        <f>'[2]Лист1'!$N$242</f>
        <v>9439</v>
      </c>
      <c r="T25" s="27">
        <f>'[2]Лист1'!$M$244</f>
        <v>47.65</v>
      </c>
      <c r="U25" s="11">
        <v>-9.3</v>
      </c>
      <c r="V25" s="11">
        <v>-6</v>
      </c>
      <c r="W25" s="18"/>
      <c r="X25" s="11"/>
      <c r="Y25" s="11"/>
      <c r="Z25" s="11">
        <v>3.6643000000000003</v>
      </c>
      <c r="AB25" s="14">
        <f t="shared" si="0"/>
        <v>100.00000000000001</v>
      </c>
      <c r="AC25" s="15"/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7"/>
      <c r="Q26" s="26"/>
      <c r="R26" s="27"/>
      <c r="S26" s="11"/>
      <c r="T26" s="27"/>
      <c r="U26" s="11"/>
      <c r="V26" s="11"/>
      <c r="W26" s="20"/>
      <c r="X26" s="11"/>
      <c r="Y26" s="11"/>
      <c r="Z26" s="11">
        <v>3.2935</v>
      </c>
      <c r="AB26" s="14">
        <f t="shared" si="0"/>
        <v>0</v>
      </c>
      <c r="AC26" s="15"/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7"/>
      <c r="Q27" s="26"/>
      <c r="R27" s="27"/>
      <c r="S27" s="11"/>
      <c r="T27" s="27"/>
      <c r="U27" s="11"/>
      <c r="V27" s="11"/>
      <c r="W27" s="20"/>
      <c r="X27" s="11"/>
      <c r="Y27" s="11"/>
      <c r="Z27" s="17">
        <v>3.1185</v>
      </c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7"/>
      <c r="Q28" s="26"/>
      <c r="R28" s="27"/>
      <c r="S28" s="11"/>
      <c r="T28" s="27"/>
      <c r="U28" s="11"/>
      <c r="V28" s="11"/>
      <c r="W28" s="12"/>
      <c r="X28" s="11"/>
      <c r="Y28" s="11"/>
      <c r="Z28" s="17">
        <v>3.1422</v>
      </c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7"/>
      <c r="Q29" s="26"/>
      <c r="R29" s="27"/>
      <c r="S29" s="11"/>
      <c r="T29" s="27"/>
      <c r="U29" s="11"/>
      <c r="V29" s="11"/>
      <c r="W29" s="12"/>
      <c r="X29" s="11"/>
      <c r="Y29" s="11"/>
      <c r="Z29" s="17">
        <v>3.0918</v>
      </c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7"/>
      <c r="Q30" s="26"/>
      <c r="R30" s="27"/>
      <c r="S30" s="11"/>
      <c r="T30" s="27"/>
      <c r="U30" s="11"/>
      <c r="V30" s="11"/>
      <c r="W30" s="12"/>
      <c r="X30" s="11"/>
      <c r="Y30" s="11"/>
      <c r="Z30" s="17">
        <v>3.1906999999999996</v>
      </c>
      <c r="AB30" s="14">
        <f t="shared" si="0"/>
        <v>0</v>
      </c>
      <c r="AC30" s="15"/>
    </row>
    <row r="31" spans="2:29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7"/>
      <c r="Q31" s="26"/>
      <c r="R31" s="27"/>
      <c r="S31" s="11"/>
      <c r="T31" s="27"/>
      <c r="U31" s="11"/>
      <c r="V31" s="11"/>
      <c r="W31" s="12"/>
      <c r="X31" s="11"/>
      <c r="Y31" s="11"/>
      <c r="Z31" s="17">
        <v>2.8349</v>
      </c>
      <c r="AB31" s="14">
        <f t="shared" si="0"/>
        <v>0</v>
      </c>
      <c r="AC31" s="15"/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7"/>
      <c r="Q32" s="26"/>
      <c r="R32" s="27"/>
      <c r="S32" s="11"/>
      <c r="T32" s="27"/>
      <c r="U32" s="11"/>
      <c r="V32" s="11"/>
      <c r="W32" s="20"/>
      <c r="X32" s="11"/>
      <c r="Y32" s="11"/>
      <c r="Z32" s="17">
        <v>2.9823000000000004</v>
      </c>
      <c r="AB32" s="14">
        <f t="shared" si="0"/>
        <v>0</v>
      </c>
      <c r="AC32" s="15"/>
    </row>
    <row r="33" spans="2:29" s="13" customFormat="1" ht="12.75">
      <c r="B33" s="16">
        <v>21</v>
      </c>
      <c r="C33" s="17">
        <f>'[3]Лист1'!$B$236</f>
        <v>79.968</v>
      </c>
      <c r="D33" s="17">
        <f>'[3]Лист1'!$C$236</f>
        <v>10.37</v>
      </c>
      <c r="E33" s="17">
        <f>'[3]Лист1'!$D$236</f>
        <v>1.43</v>
      </c>
      <c r="F33" s="17">
        <f>'[3]Лист1'!$F$236</f>
        <v>0.101</v>
      </c>
      <c r="G33" s="17">
        <f>'[3]Лист1'!$E$236</f>
        <v>0.322</v>
      </c>
      <c r="H33" s="17">
        <f>'[3]Лист1'!$I$236</f>
        <v>0.005</v>
      </c>
      <c r="I33" s="17">
        <f>'[3]Лист1'!$H$236</f>
        <v>0.226</v>
      </c>
      <c r="J33" s="17">
        <f>'[3]Лист1'!$G$236</f>
        <v>0.193</v>
      </c>
      <c r="K33" s="17">
        <f>'[3]Лист1'!$J$236</f>
        <v>0.072</v>
      </c>
      <c r="L33" s="17">
        <f>'[3]Лист1'!$M$236</f>
        <v>0.011</v>
      </c>
      <c r="M33" s="17">
        <f>'[3]Лист1'!$K$236</f>
        <v>4.191</v>
      </c>
      <c r="N33" s="17">
        <f>'[3]Лист1'!$L$236</f>
        <v>3.11</v>
      </c>
      <c r="O33" s="17">
        <f>'[3]Лист1'!$M$240</f>
        <v>0.823</v>
      </c>
      <c r="P33" s="27">
        <f>'[3]Лист1'!$M$241</f>
        <v>35.31</v>
      </c>
      <c r="Q33" s="26">
        <f>'[3]Лист1'!$N$241</f>
        <v>8246</v>
      </c>
      <c r="R33" s="27">
        <f>'[3]Лист1'!$M$242</f>
        <v>39.03</v>
      </c>
      <c r="S33" s="11">
        <f>'[3]Лист1'!$N$242</f>
        <v>9315</v>
      </c>
      <c r="T33" s="27">
        <f>'[3]Лист1'!$M$244</f>
        <v>47.22</v>
      </c>
      <c r="U33" s="11">
        <v>-9</v>
      </c>
      <c r="V33" s="11">
        <v>-4.7</v>
      </c>
      <c r="W33" s="20"/>
      <c r="X33" s="11"/>
      <c r="Y33" s="11"/>
      <c r="Z33" s="17">
        <v>2.6521999999999997</v>
      </c>
      <c r="AB33" s="14">
        <f t="shared" si="0"/>
        <v>99.99900000000001</v>
      </c>
      <c r="AC33" s="15" t="str">
        <f>IF(AB33=100,"ОК"," ")</f>
        <v> </v>
      </c>
    </row>
    <row r="34" spans="2:29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7"/>
      <c r="Q34" s="26"/>
      <c r="R34" s="27"/>
      <c r="S34" s="11"/>
      <c r="T34" s="27"/>
      <c r="U34" s="11"/>
      <c r="V34" s="11"/>
      <c r="W34" s="18"/>
      <c r="X34" s="11"/>
      <c r="Y34" s="11"/>
      <c r="Z34" s="17">
        <v>2.6146</v>
      </c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7"/>
      <c r="Q35" s="17"/>
      <c r="R35" s="27"/>
      <c r="S35" s="11"/>
      <c r="T35" s="27"/>
      <c r="U35" s="11"/>
      <c r="V35" s="11"/>
      <c r="W35" s="20"/>
      <c r="X35" s="11"/>
      <c r="Y35" s="11"/>
      <c r="Z35" s="17">
        <v>2.5568</v>
      </c>
      <c r="AB35" s="14">
        <f t="shared" si="0"/>
        <v>0</v>
      </c>
      <c r="AC35" s="15"/>
    </row>
    <row r="36" spans="2:29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7"/>
      <c r="Q36" s="17"/>
      <c r="R36" s="27"/>
      <c r="S36" s="11"/>
      <c r="T36" s="27"/>
      <c r="U36" s="11"/>
      <c r="V36" s="11"/>
      <c r="W36" s="18"/>
      <c r="X36" s="11"/>
      <c r="Y36" s="11"/>
      <c r="Z36" s="11">
        <v>2.8427</v>
      </c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7"/>
      <c r="Q37" s="26"/>
      <c r="R37" s="27"/>
      <c r="S37" s="11"/>
      <c r="T37" s="27"/>
      <c r="U37" s="11"/>
      <c r="V37" s="11"/>
      <c r="W37" s="20"/>
      <c r="X37" s="11"/>
      <c r="Y37" s="11"/>
      <c r="Z37" s="11">
        <v>2.9305</v>
      </c>
      <c r="AB37" s="14">
        <f t="shared" si="0"/>
        <v>0</v>
      </c>
      <c r="AC37" s="15" t="str">
        <f>IF(AB37=100,"ОК"," ")</f>
        <v> </v>
      </c>
    </row>
    <row r="38" spans="2:29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7"/>
      <c r="Q38" s="17"/>
      <c r="R38" s="10"/>
      <c r="S38" s="11"/>
      <c r="T38" s="27"/>
      <c r="U38" s="11"/>
      <c r="V38" s="11"/>
      <c r="W38" s="20"/>
      <c r="X38" s="11"/>
      <c r="Y38" s="11"/>
      <c r="Z38" s="17">
        <v>2.8184</v>
      </c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7"/>
      <c r="Q39" s="17"/>
      <c r="R39" s="10"/>
      <c r="S39" s="11"/>
      <c r="T39" s="27"/>
      <c r="U39" s="11"/>
      <c r="V39" s="11"/>
      <c r="W39" s="20"/>
      <c r="X39" s="12"/>
      <c r="Y39" s="12"/>
      <c r="Z39" s="12">
        <v>2.6838</v>
      </c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7"/>
      <c r="Q40" s="17"/>
      <c r="R40" s="10"/>
      <c r="S40" s="11"/>
      <c r="T40" s="27"/>
      <c r="U40" s="11"/>
      <c r="V40" s="11"/>
      <c r="W40" s="20"/>
      <c r="X40" s="12"/>
      <c r="Y40" s="12"/>
      <c r="Z40" s="17">
        <v>2.6793</v>
      </c>
      <c r="AB40" s="14">
        <f t="shared" si="0"/>
        <v>0</v>
      </c>
      <c r="AC40" s="15"/>
    </row>
    <row r="41" spans="2:29" s="13" customFormat="1" ht="12.75">
      <c r="B41" s="16">
        <v>29</v>
      </c>
      <c r="C41" s="17">
        <f>'[4]Лист1'!$B$236</f>
        <v>78.827</v>
      </c>
      <c r="D41" s="17">
        <f>'[4]Лист1'!$C$236</f>
        <v>11.034</v>
      </c>
      <c r="E41" s="17">
        <f>'[4]Лист1'!$D$236</f>
        <v>1.062</v>
      </c>
      <c r="F41" s="17">
        <f>'[4]Лист1'!$F$236</f>
        <v>0.096</v>
      </c>
      <c r="G41" s="17">
        <f>'[4]Лист1'!$E$236</f>
        <v>0.342</v>
      </c>
      <c r="H41" s="17">
        <f>'[4]Лист1'!$I$236</f>
        <v>0</v>
      </c>
      <c r="I41" s="17">
        <f>'[4]Лист1'!$H$236</f>
        <v>0.189</v>
      </c>
      <c r="J41" s="17">
        <f>'[4]Лист1'!$G$236</f>
        <v>0.168</v>
      </c>
      <c r="K41" s="17">
        <f>'[4]Лист1'!$J$236</f>
        <v>0.062</v>
      </c>
      <c r="L41" s="17">
        <f>'[4]Лист1'!$M$236</f>
        <v>0.027</v>
      </c>
      <c r="M41" s="17">
        <f>'[4]Лист1'!$K$236</f>
        <v>5.289</v>
      </c>
      <c r="N41" s="17">
        <f>'[4]Лист1'!$L$236</f>
        <v>2.904</v>
      </c>
      <c r="O41" s="17">
        <f>'[4]Лист1'!$M$240</f>
        <v>0.824</v>
      </c>
      <c r="P41" s="27">
        <f>'[4]Лист1'!$M$241</f>
        <v>34.92</v>
      </c>
      <c r="Q41" s="26">
        <f>'[4]Лист1'!$N$241</f>
        <v>8333</v>
      </c>
      <c r="R41" s="27">
        <f>'[4]Лист1'!$M$242</f>
        <v>38.6</v>
      </c>
      <c r="S41" s="11">
        <f>'[4]Лист1'!$N$242</f>
        <v>9212</v>
      </c>
      <c r="T41" s="27">
        <f>'[4]Лист1'!$M$244</f>
        <v>46.67</v>
      </c>
      <c r="U41" s="11">
        <v>-9.3</v>
      </c>
      <c r="V41" s="11">
        <v>-6</v>
      </c>
      <c r="W41" s="18"/>
      <c r="X41" s="12"/>
      <c r="Y41" s="12"/>
      <c r="Z41" s="17">
        <v>2.6311999999999998</v>
      </c>
      <c r="AB41" s="14">
        <f t="shared" si="0"/>
        <v>100</v>
      </c>
      <c r="AC41" s="15"/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7"/>
      <c r="Q42" s="17"/>
      <c r="R42" s="10"/>
      <c r="S42" s="11"/>
      <c r="T42" s="27"/>
      <c r="U42" s="11"/>
      <c r="V42" s="11"/>
      <c r="W42" s="20"/>
      <c r="X42" s="12"/>
      <c r="Y42" s="12"/>
      <c r="Z42" s="22">
        <v>2.7736</v>
      </c>
      <c r="AB42" s="14">
        <f t="shared" si="0"/>
        <v>0</v>
      </c>
      <c r="AC42" s="15" t="str">
        <f>IF(AB42=100,"ОК"," ")</f>
        <v> </v>
      </c>
    </row>
    <row r="43" spans="2:30" ht="12.75" customHeight="1"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61" t="s">
        <v>38</v>
      </c>
      <c r="T43" s="61"/>
      <c r="U43" s="61"/>
      <c r="V43" s="61"/>
      <c r="W43" s="61"/>
      <c r="X43" s="61"/>
      <c r="Y43" s="62"/>
      <c r="Z43" s="31">
        <v>92.96839999999999</v>
      </c>
      <c r="AB43" s="5"/>
      <c r="AC43" s="6"/>
      <c r="AD43"/>
    </row>
    <row r="44" spans="3:25" ht="12.75"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28"/>
    </row>
    <row r="45" spans="3:25" ht="12.75"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19"/>
      <c r="R45" s="19"/>
      <c r="S45" s="19"/>
      <c r="T45" s="19"/>
      <c r="U45" s="19"/>
      <c r="V45" s="19"/>
      <c r="W45" s="19"/>
      <c r="X45" s="19"/>
      <c r="Y45" s="19"/>
    </row>
    <row r="46" spans="3:20" ht="12.75">
      <c r="C46" s="63" t="s">
        <v>39</v>
      </c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23"/>
      <c r="S46" s="64" t="s">
        <v>43</v>
      </c>
      <c r="T46" s="64"/>
    </row>
    <row r="47" spans="3:22" ht="12.75">
      <c r="C47" s="1" t="s">
        <v>32</v>
      </c>
      <c r="L47" s="2" t="s">
        <v>0</v>
      </c>
      <c r="N47" s="2" t="s">
        <v>1</v>
      </c>
      <c r="T47" s="2" t="s">
        <v>2</v>
      </c>
      <c r="U47" s="2"/>
      <c r="V47" s="2"/>
    </row>
    <row r="48" spans="3:20" ht="18" customHeight="1">
      <c r="C48" s="32" t="s">
        <v>40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64" t="s">
        <v>43</v>
      </c>
      <c r="T48" s="64"/>
    </row>
    <row r="49" spans="3:22" ht="12.75">
      <c r="C49" s="1" t="s">
        <v>33</v>
      </c>
      <c r="L49" s="2" t="s">
        <v>0</v>
      </c>
      <c r="N49" s="2" t="s">
        <v>1</v>
      </c>
      <c r="T49" s="2" t="s">
        <v>2</v>
      </c>
      <c r="U49" s="2"/>
      <c r="V49" s="2"/>
    </row>
    <row r="51" spans="3:26" ht="12.75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</sheetData>
  <sheetProtection/>
  <mergeCells count="36">
    <mergeCell ref="S43:Y43"/>
    <mergeCell ref="C46:Q46"/>
    <mergeCell ref="S46:T46"/>
    <mergeCell ref="S48:T48"/>
    <mergeCell ref="W2:Z2"/>
    <mergeCell ref="B7:Z7"/>
    <mergeCell ref="B8:Z8"/>
    <mergeCell ref="D10:D12"/>
    <mergeCell ref="C10:C12"/>
    <mergeCell ref="N10:N12"/>
    <mergeCell ref="W9:W12"/>
    <mergeCell ref="Z9:Z12"/>
    <mergeCell ref="G10:G12"/>
    <mergeCell ref="C6:AB6"/>
    <mergeCell ref="X9:X12"/>
    <mergeCell ref="E10:E12"/>
    <mergeCell ref="F10:F12"/>
    <mergeCell ref="K10:K12"/>
    <mergeCell ref="C44:X44"/>
    <mergeCell ref="U9:U12"/>
    <mergeCell ref="V9:V12"/>
    <mergeCell ref="Y9:Y12"/>
    <mergeCell ref="J10:J12"/>
    <mergeCell ref="O9:T9"/>
    <mergeCell ref="O10:O12"/>
    <mergeCell ref="R10:R12"/>
    <mergeCell ref="S10:S12"/>
    <mergeCell ref="T10:T12"/>
    <mergeCell ref="B9:B12"/>
    <mergeCell ref="Q10:Q12"/>
    <mergeCell ref="I10:I12"/>
    <mergeCell ref="M10:M12"/>
    <mergeCell ref="L10:L12"/>
    <mergeCell ref="P10:P12"/>
    <mergeCell ref="C9:N9"/>
    <mergeCell ref="H10:H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2016-07-02T08:53:40Z</cp:lastPrinted>
  <dcterms:created xsi:type="dcterms:W3CDTF">2010-01-29T08:37:16Z</dcterms:created>
  <dcterms:modified xsi:type="dcterms:W3CDTF">2016-07-02T08:55:04Z</dcterms:modified>
  <cp:category/>
  <cp:version/>
  <cp:contentType/>
  <cp:contentStatus/>
</cp:coreProperties>
</file>