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<sst xmlns="http://schemas.openxmlformats.org/spreadsheetml/2006/main" count="50" uniqueCount="46">
  <si>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</si>
  <si>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</si>
  <si>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</si>
  <si>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</si>
  <si>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</si>
  <si>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</si>
  <si>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</si>
  <si>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</si>
  <si>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</si>
  <si>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</si>
  <si>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</si>
  <si>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</si>
  <si>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</si>
  <si>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</si>
  <si>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</si>
  <si>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</si>
  <si>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</si>
  <si>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</si>
  <si>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</si>
  <si>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</si>
  <si>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</si>
  <si>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</si>
  <si>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</si>
  <si>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</si>
  <si>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</si>
  <si>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</si>
  <si>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</si>
  <si>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</si>
  <si>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</si>
  <si>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</si>
  <si>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</si>
  <si>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</si>
  <si>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</si>
  <si>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</si>
  <si>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</si>
  <si>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</si>
  <si>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</si>
  <si>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</si>
  <si>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</si>
  <si>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</si>
  <si>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</si>
  <si>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</si>
  <si>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01.06.2016 року_______ по _______30.06.2016 року </t>
    </r>
    <r>
      <rPr>
        <sz val="10"/>
        <rFont val="Arial"/>
        <family val="2"/>
      </rPr>
      <t>_______________________</t>
    </r>
  </si>
  <si>
    <t xml:space="preserve"> 30.06.2016  року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</si>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</sst>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89.124</v>
          </cell>
          <cell r="C131">
            <v>4.998</v>
          </cell>
          <cell r="D131">
            <v>1.169</v>
          </cell>
          <cell r="E131">
            <v>0.199</v>
          </cell>
          <cell r="F131">
            <v>0.135</v>
          </cell>
          <cell r="G131">
            <v>0.042</v>
          </cell>
          <cell r="H131">
            <v>0.057</v>
          </cell>
          <cell r="I131">
            <v>0.005</v>
          </cell>
          <cell r="J131">
            <v>0.078</v>
          </cell>
          <cell r="K131">
            <v>1.165</v>
          </cell>
          <cell r="L131">
            <v>3.007</v>
          </cell>
          <cell r="M131">
            <v>0.021</v>
          </cell>
        </row>
        <row r="135">
          <cell r="M135">
            <v>0.763</v>
          </cell>
        </row>
        <row r="136">
          <cell r="M136">
            <v>34.41</v>
          </cell>
          <cell r="N136">
            <v>8217</v>
          </cell>
        </row>
        <row r="137">
          <cell r="M137">
            <v>38.11</v>
          </cell>
          <cell r="N137">
            <v>9100</v>
          </cell>
        </row>
        <row r="139">
          <cell r="M139">
            <v>47.88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89.09</v>
          </cell>
          <cell r="C131">
            <v>4.996</v>
          </cell>
          <cell r="D131">
            <v>1.153</v>
          </cell>
          <cell r="E131">
            <v>0.196</v>
          </cell>
          <cell r="F131">
            <v>0.135</v>
          </cell>
          <cell r="G131">
            <v>0.04</v>
          </cell>
          <cell r="H131">
            <v>0.055</v>
          </cell>
          <cell r="I131">
            <v>0.005</v>
          </cell>
          <cell r="J131">
            <v>0.074</v>
          </cell>
          <cell r="K131">
            <v>1.218</v>
          </cell>
          <cell r="L131">
            <v>3.008</v>
          </cell>
          <cell r="M131">
            <v>0.03</v>
          </cell>
        </row>
        <row r="135">
          <cell r="M135">
            <v>0.763</v>
          </cell>
        </row>
        <row r="136">
          <cell r="M136">
            <v>34.36</v>
          </cell>
          <cell r="N136">
            <v>8207</v>
          </cell>
        </row>
        <row r="137">
          <cell r="M137">
            <v>38.06</v>
          </cell>
          <cell r="N137">
            <v>9090</v>
          </cell>
        </row>
        <row r="139">
          <cell r="M139">
            <v>47.83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88.877</v>
          </cell>
          <cell r="C131">
            <v>5.089</v>
          </cell>
          <cell r="D131">
            <v>1.203</v>
          </cell>
          <cell r="E131">
            <v>0.203</v>
          </cell>
          <cell r="F131">
            <v>0.143</v>
          </cell>
          <cell r="G131">
            <v>0.04</v>
          </cell>
          <cell r="H131">
            <v>0.057</v>
          </cell>
          <cell r="I131">
            <v>0.006</v>
          </cell>
          <cell r="J131">
            <v>0.081</v>
          </cell>
          <cell r="K131">
            <v>1.048</v>
          </cell>
          <cell r="L131">
            <v>3.249</v>
          </cell>
          <cell r="M131">
            <v>0.004</v>
          </cell>
        </row>
        <row r="135">
          <cell r="M135">
            <v>0.766</v>
          </cell>
        </row>
        <row r="136">
          <cell r="M136">
            <v>34.42</v>
          </cell>
          <cell r="N136">
            <v>8221</v>
          </cell>
        </row>
        <row r="137">
          <cell r="M137">
            <v>38.13</v>
          </cell>
          <cell r="N137">
            <v>9105</v>
          </cell>
        </row>
        <row r="139">
          <cell r="M139">
            <v>47.8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88.926</v>
          </cell>
          <cell r="C131">
            <v>5.054</v>
          </cell>
          <cell r="D131">
            <v>1.195</v>
          </cell>
          <cell r="E131">
            <v>0.208</v>
          </cell>
          <cell r="F131">
            <v>0.145</v>
          </cell>
          <cell r="G131">
            <v>0.042</v>
          </cell>
          <cell r="H131">
            <v>0.059</v>
          </cell>
          <cell r="I131">
            <v>0.006</v>
          </cell>
          <cell r="J131">
            <v>0.093</v>
          </cell>
          <cell r="K131">
            <v>1.078</v>
          </cell>
          <cell r="L131">
            <v>3.186</v>
          </cell>
          <cell r="M131">
            <v>0.008</v>
          </cell>
        </row>
        <row r="135">
          <cell r="M135">
            <v>0.766</v>
          </cell>
        </row>
        <row r="136">
          <cell r="M136">
            <v>34.44</v>
          </cell>
          <cell r="N136">
            <v>8226</v>
          </cell>
        </row>
        <row r="137">
          <cell r="M137">
            <v>38.15</v>
          </cell>
          <cell r="N137">
            <v>9110</v>
          </cell>
        </row>
        <row r="139">
          <cell r="M139">
            <v>47.84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1"/>
  <sheetViews>
    <sheetView tabSelected="1" view="pageBreakPreview" zoomScale="90" zoomScaleSheetLayoutView="90" workbookViewId="0" topLeftCell="A4">
      <selection activeCell="C9" sqref="C9:N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63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8" t="s">
        <v>29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</row>
    <row r="7" spans="2:28" ht="33" customHeight="1">
      <c r="B7" s="64" t="s">
        <v>45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4"/>
      <c r="AB7" s="4"/>
    </row>
    <row r="8" spans="2:28" ht="18" customHeight="1">
      <c r="B8" s="66" t="s">
        <v>42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4"/>
      <c r="AB8" s="4"/>
    </row>
    <row r="9" spans="2:30" ht="32.25" customHeight="1">
      <c r="B9" s="45" t="s">
        <v>11</v>
      </c>
      <c r="C9" s="58" t="s">
        <v>30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51" t="s">
        <v>31</v>
      </c>
      <c r="P9" s="52"/>
      <c r="Q9" s="52"/>
      <c r="R9" s="53"/>
      <c r="S9" s="53"/>
      <c r="T9" s="54"/>
      <c r="U9" s="38" t="s">
        <v>27</v>
      </c>
      <c r="V9" s="41" t="s">
        <v>28</v>
      </c>
      <c r="W9" s="32" t="s">
        <v>24</v>
      </c>
      <c r="X9" s="32" t="s">
        <v>25</v>
      </c>
      <c r="Y9" s="32" t="s">
        <v>26</v>
      </c>
      <c r="Z9" s="61" t="s">
        <v>38</v>
      </c>
      <c r="AA9" s="4"/>
      <c r="AC9" s="7"/>
      <c r="AD9"/>
    </row>
    <row r="10" spans="2:30" ht="48.75" customHeight="1">
      <c r="B10" s="46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8" t="s">
        <v>22</v>
      </c>
      <c r="N10" s="48" t="s">
        <v>23</v>
      </c>
      <c r="O10" s="48" t="s">
        <v>5</v>
      </c>
      <c r="P10" s="55" t="s">
        <v>6</v>
      </c>
      <c r="Q10" s="48" t="s">
        <v>8</v>
      </c>
      <c r="R10" s="48" t="s">
        <v>7</v>
      </c>
      <c r="S10" s="48" t="s">
        <v>9</v>
      </c>
      <c r="T10" s="48" t="s">
        <v>10</v>
      </c>
      <c r="U10" s="39"/>
      <c r="V10" s="42"/>
      <c r="W10" s="32"/>
      <c r="X10" s="32"/>
      <c r="Y10" s="32"/>
      <c r="Z10" s="61"/>
      <c r="AA10" s="4"/>
      <c r="AC10" s="7"/>
      <c r="AD10"/>
    </row>
    <row r="11" spans="2:30" ht="15.75" customHeight="1">
      <c r="B11" s="4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2"/>
      <c r="N11" s="42"/>
      <c r="O11" s="42"/>
      <c r="P11" s="56"/>
      <c r="Q11" s="49"/>
      <c r="R11" s="42"/>
      <c r="S11" s="42"/>
      <c r="T11" s="42"/>
      <c r="U11" s="39"/>
      <c r="V11" s="42"/>
      <c r="W11" s="32"/>
      <c r="X11" s="32"/>
      <c r="Y11" s="32"/>
      <c r="Z11" s="61"/>
      <c r="AA11" s="4"/>
      <c r="AC11" s="7"/>
      <c r="AD11"/>
    </row>
    <row r="12" spans="2:30" ht="21" customHeight="1">
      <c r="B12" s="4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3"/>
      <c r="O12" s="43"/>
      <c r="P12" s="57"/>
      <c r="Q12" s="50"/>
      <c r="R12" s="43"/>
      <c r="S12" s="43"/>
      <c r="T12" s="43"/>
      <c r="U12" s="40"/>
      <c r="V12" s="43"/>
      <c r="W12" s="32"/>
      <c r="X12" s="32"/>
      <c r="Y12" s="32"/>
      <c r="Z12" s="61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2.0601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2.1944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>
        <v>2.0896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31">
        <v>2.1528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2.173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>
        <f>'[1]Лист1'!$B$131</f>
        <v>89.124</v>
      </c>
      <c r="D18" s="17">
        <f>'[1]Лист1'!$C$131</f>
        <v>4.998</v>
      </c>
      <c r="E18" s="17">
        <f>'[1]Лист1'!$D$131</f>
        <v>1.169</v>
      </c>
      <c r="F18" s="17">
        <f>'[1]Лист1'!$F$131</f>
        <v>0.135</v>
      </c>
      <c r="G18" s="17">
        <f>'[1]Лист1'!$E$131</f>
        <v>0.199</v>
      </c>
      <c r="H18" s="17">
        <f>'[1]Лист1'!$I$131</f>
        <v>0.005</v>
      </c>
      <c r="I18" s="17">
        <f>'[1]Лист1'!$H$131</f>
        <v>0.057</v>
      </c>
      <c r="J18" s="17">
        <f>'[1]Лист1'!$G$131</f>
        <v>0.042</v>
      </c>
      <c r="K18" s="17">
        <f>'[1]Лист1'!$J$131</f>
        <v>0.078</v>
      </c>
      <c r="L18" s="17">
        <f>'[1]Лист1'!$M$131</f>
        <v>0.021</v>
      </c>
      <c r="M18" s="17">
        <f>'[1]Лист1'!$K$131</f>
        <v>1.165</v>
      </c>
      <c r="N18" s="17">
        <f>'[1]Лист1'!$L$131</f>
        <v>3.007</v>
      </c>
      <c r="O18" s="17">
        <f>'[1]Лист1'!$M$135</f>
        <v>0.763</v>
      </c>
      <c r="P18" s="26">
        <f>'[1]Лист1'!$M$136</f>
        <v>34.41</v>
      </c>
      <c r="Q18" s="25">
        <f>'[1]Лист1'!$N$136</f>
        <v>8217</v>
      </c>
      <c r="R18" s="26">
        <f>'[1]Лист1'!$M$137</f>
        <v>38.11</v>
      </c>
      <c r="S18" s="11">
        <f>'[1]Лист1'!$N$137</f>
        <v>9100</v>
      </c>
      <c r="T18" s="26">
        <f>'[1]Лист1'!$M$139</f>
        <v>47.88</v>
      </c>
      <c r="U18" s="11">
        <v>-6.2</v>
      </c>
      <c r="V18" s="11">
        <v>-5.1</v>
      </c>
      <c r="W18" s="20"/>
      <c r="X18" s="11" t="s">
        <v>44</v>
      </c>
      <c r="Y18" s="11">
        <v>0.5</v>
      </c>
      <c r="Z18" s="31">
        <v>2.2568</v>
      </c>
      <c r="AB18" s="14">
        <f t="shared" si="0"/>
        <v>100.00000000000001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 t="s">
        <v>37</v>
      </c>
      <c r="X19" s="11"/>
      <c r="Y19" s="11"/>
      <c r="Z19" s="31">
        <v>2.6988000000000003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2.7557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2.4735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>
        <v>2.3331999999999997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>
        <v>3.117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2.4494000000000002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>
        <f>'[2]Лист1'!$B$131</f>
        <v>89.09</v>
      </c>
      <c r="D25" s="17">
        <f>'[2]Лист1'!$C$131</f>
        <v>4.996</v>
      </c>
      <c r="E25" s="17">
        <f>'[2]Лист1'!$D$131</f>
        <v>1.153</v>
      </c>
      <c r="F25" s="17">
        <f>'[2]Лист1'!$F$131</f>
        <v>0.135</v>
      </c>
      <c r="G25" s="17">
        <f>'[2]Лист1'!$E$131</f>
        <v>0.196</v>
      </c>
      <c r="H25" s="17">
        <f>'[2]Лист1'!$I$131</f>
        <v>0.005</v>
      </c>
      <c r="I25" s="17">
        <f>'[2]Лист1'!$H$131</f>
        <v>0.055</v>
      </c>
      <c r="J25" s="17">
        <f>'[2]Лист1'!$G$131</f>
        <v>0.04</v>
      </c>
      <c r="K25" s="17">
        <f>'[2]Лист1'!$J$131</f>
        <v>0.074</v>
      </c>
      <c r="L25" s="17">
        <f>'[2]Лист1'!$M$131</f>
        <v>0.03</v>
      </c>
      <c r="M25" s="17">
        <f>'[2]Лист1'!$K$131</f>
        <v>1.218</v>
      </c>
      <c r="N25" s="17">
        <f>'[2]Лист1'!$L$131</f>
        <v>3.008</v>
      </c>
      <c r="O25" s="17">
        <f>'[2]Лист1'!$M$135</f>
        <v>0.763</v>
      </c>
      <c r="P25" s="26">
        <f>'[2]Лист1'!$M$136</f>
        <v>34.36</v>
      </c>
      <c r="Q25" s="25">
        <f>'[2]Лист1'!$N$136</f>
        <v>8207</v>
      </c>
      <c r="R25" s="26">
        <f>'[2]Лист1'!$M$137</f>
        <v>38.06</v>
      </c>
      <c r="S25" s="11">
        <f>'[2]Лист1'!$N$137</f>
        <v>9090</v>
      </c>
      <c r="T25" s="26">
        <f>'[2]Лист1'!$M$139</f>
        <v>47.83</v>
      </c>
      <c r="U25" s="11">
        <v>-9</v>
      </c>
      <c r="V25" s="11">
        <v>-9.7</v>
      </c>
      <c r="W25" s="18"/>
      <c r="X25" s="11"/>
      <c r="Y25" s="11"/>
      <c r="Z25" s="31">
        <v>2.9343000000000004</v>
      </c>
      <c r="AB25" s="14">
        <f t="shared" si="0"/>
        <v>100.00000000000001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2.2416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2.1808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2.263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>
        <v>2.1093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>
        <v>2.1869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1">
        <v>1.9114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31">
        <v>1.9576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>
        <f>'[3]Лист1'!$B$131</f>
        <v>88.877</v>
      </c>
      <c r="D33" s="17">
        <f>'[3]Лист1'!$C$131</f>
        <v>5.089</v>
      </c>
      <c r="E33" s="17">
        <f>'[3]Лист1'!$D$131</f>
        <v>1.203</v>
      </c>
      <c r="F33" s="17">
        <f>'[3]Лист1'!$F$131</f>
        <v>0.143</v>
      </c>
      <c r="G33" s="17">
        <f>'[3]Лист1'!$E$131</f>
        <v>0.203</v>
      </c>
      <c r="H33" s="17">
        <f>'[3]Лист1'!$I$131</f>
        <v>0.006</v>
      </c>
      <c r="I33" s="17">
        <f>'[3]Лист1'!$H$131</f>
        <v>0.057</v>
      </c>
      <c r="J33" s="17">
        <f>'[3]Лист1'!$G$131</f>
        <v>0.04</v>
      </c>
      <c r="K33" s="17">
        <f>'[3]Лист1'!$J$131</f>
        <v>0.081</v>
      </c>
      <c r="L33" s="17">
        <f>'[3]Лист1'!$M$131</f>
        <v>0.004</v>
      </c>
      <c r="M33" s="17">
        <f>'[3]Лист1'!$K$131</f>
        <v>1.048</v>
      </c>
      <c r="N33" s="17">
        <f>'[3]Лист1'!$L$131</f>
        <v>3.249</v>
      </c>
      <c r="O33" s="17">
        <f>'[3]Лист1'!$M$135</f>
        <v>0.766</v>
      </c>
      <c r="P33" s="26">
        <f>'[3]Лист1'!$M$136</f>
        <v>34.42</v>
      </c>
      <c r="Q33" s="25">
        <f>'[3]Лист1'!$N$136</f>
        <v>8221</v>
      </c>
      <c r="R33" s="26">
        <f>'[3]Лист1'!$M$137</f>
        <v>38.13</v>
      </c>
      <c r="S33" s="11">
        <f>'[3]Лист1'!$N$137</f>
        <v>9105</v>
      </c>
      <c r="T33" s="26">
        <f>'[3]Лист1'!$M$139</f>
        <v>47.8</v>
      </c>
      <c r="U33" s="11">
        <v>-5</v>
      </c>
      <c r="V33" s="11">
        <v>-6.5</v>
      </c>
      <c r="W33" s="20"/>
      <c r="X33" s="11"/>
      <c r="Y33" s="11"/>
      <c r="Z33" s="31">
        <v>1.9079000000000002</v>
      </c>
      <c r="AB33" s="14">
        <f t="shared" si="0"/>
        <v>100.00000000000001</v>
      </c>
      <c r="AC33" s="15" t="str">
        <f>IF(AB33=100,"ОК"," ")</f>
        <v>ОК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1.7126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1.9612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>
        <v>2.0268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25"/>
      <c r="R37" s="26"/>
      <c r="S37" s="11"/>
      <c r="T37" s="26"/>
      <c r="U37" s="11"/>
      <c r="V37" s="11"/>
      <c r="W37" s="20"/>
      <c r="X37" s="11"/>
      <c r="Y37" s="11"/>
      <c r="Z37" s="31">
        <v>2.0194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1.8933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1">
        <v>1.9786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1.9077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>
        <f>'[4]Лист1'!$B$131</f>
        <v>88.926</v>
      </c>
      <c r="D41" s="17">
        <f>'[4]Лист1'!$C$131</f>
        <v>5.054</v>
      </c>
      <c r="E41" s="17">
        <f>'[4]Лист1'!$D$131</f>
        <v>1.195</v>
      </c>
      <c r="F41" s="17">
        <f>'[4]Лист1'!$F$131</f>
        <v>0.145</v>
      </c>
      <c r="G41" s="17">
        <f>'[4]Лист1'!$E$131</f>
        <v>0.208</v>
      </c>
      <c r="H41" s="17">
        <f>'[4]Лист1'!$I$131</f>
        <v>0.006</v>
      </c>
      <c r="I41" s="17">
        <f>'[4]Лист1'!$H$131</f>
        <v>0.059</v>
      </c>
      <c r="J41" s="17">
        <f>'[4]Лист1'!$G$131</f>
        <v>0.042</v>
      </c>
      <c r="K41" s="17">
        <f>'[4]Лист1'!$J$131</f>
        <v>0.093</v>
      </c>
      <c r="L41" s="17">
        <f>'[4]Лист1'!$M$131</f>
        <v>0.008</v>
      </c>
      <c r="M41" s="17">
        <f>'[4]Лист1'!$K$131</f>
        <v>1.078</v>
      </c>
      <c r="N41" s="17">
        <f>'[4]Лист1'!$L$131</f>
        <v>3.186</v>
      </c>
      <c r="O41" s="17">
        <f>'[4]Лист1'!$M$135</f>
        <v>0.766</v>
      </c>
      <c r="P41" s="26">
        <f>'[4]Лист1'!$M$136</f>
        <v>34.44</v>
      </c>
      <c r="Q41" s="25">
        <f>'[4]Лист1'!$N$136</f>
        <v>8226</v>
      </c>
      <c r="R41" s="26">
        <f>'[4]Лист1'!$M$137</f>
        <v>38.15</v>
      </c>
      <c r="S41" s="11">
        <f>'[4]Лист1'!$N$137</f>
        <v>9110</v>
      </c>
      <c r="T41" s="26">
        <f>'[4]Лист1'!$M$139</f>
        <v>47.84</v>
      </c>
      <c r="U41" s="11">
        <v>-0.9</v>
      </c>
      <c r="V41" s="11">
        <v>-0.9</v>
      </c>
      <c r="W41" s="18"/>
      <c r="X41" s="12"/>
      <c r="Y41" s="12"/>
      <c r="Z41" s="31">
        <v>1.968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1">
        <v>1.95</v>
      </c>
      <c r="AB42" s="14">
        <f t="shared" si="0"/>
        <v>0</v>
      </c>
      <c r="AC42" s="15" t="str">
        <f>IF(AB42=100,"ОК"," ")</f>
        <v> </v>
      </c>
    </row>
    <row r="43" spans="2:30" ht="12.75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3" t="s">
        <v>39</v>
      </c>
      <c r="T43" s="33"/>
      <c r="U43" s="33"/>
      <c r="V43" s="33"/>
      <c r="W43" s="33"/>
      <c r="X43" s="33"/>
      <c r="Y43" s="34"/>
      <c r="Z43" s="31">
        <v>65.86460000000001</v>
      </c>
      <c r="AB43" s="5"/>
      <c r="AC43" s="6"/>
      <c r="AD43"/>
    </row>
    <row r="44" spans="3:25" ht="12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27"/>
    </row>
    <row r="45" spans="3:25" ht="12.7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9"/>
      <c r="R45" s="19"/>
      <c r="S45" s="19"/>
      <c r="T45" s="19"/>
      <c r="U45" s="19"/>
      <c r="V45" s="19"/>
      <c r="W45" s="19"/>
      <c r="X45" s="19"/>
      <c r="Y45" s="19"/>
    </row>
    <row r="46" spans="3:20" ht="12.75">
      <c r="C46" s="35" t="s">
        <v>40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2"/>
      <c r="S46" s="36" t="s">
        <v>43</v>
      </c>
      <c r="T46" s="36"/>
    </row>
    <row r="47" spans="3:22" ht="12.75">
      <c r="C47" s="1" t="s">
        <v>32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30" t="s">
        <v>41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6" t="s">
        <v>43</v>
      </c>
      <c r="T48" s="36"/>
    </row>
    <row r="49" spans="3:22" ht="12.75">
      <c r="C49" s="1" t="s">
        <v>33</v>
      </c>
      <c r="L49" s="2" t="s">
        <v>0</v>
      </c>
      <c r="N49" s="2" t="s">
        <v>1</v>
      </c>
      <c r="T49" s="2" t="s">
        <v>2</v>
      </c>
      <c r="U49" s="2"/>
      <c r="V49" s="2"/>
    </row>
    <row r="51" spans="3:26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3:Y43"/>
    <mergeCell ref="C46:Q46"/>
    <mergeCell ref="S46:T46"/>
    <mergeCell ref="S48:T48"/>
    <mergeCell ref="C44:X44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2016-07-02T08:26:08Z</cp:lastPrinted>
  <dcterms:created xsi:type="dcterms:W3CDTF">2010-01-29T08:37:16Z</dcterms:created>
  <dcterms:modified xsi:type="dcterms:W3CDTF">2016-07-02T08:49:08Z</dcterms:modified>
  <cp:category/>
  <cp:version/>
  <cp:contentType/>
  <cp:contentStatus/>
</cp:coreProperties>
</file>