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союз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<sst xmlns="http://schemas.openxmlformats.org/spreadsheetml/2006/main" count="63" uniqueCount="56">
  <si>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Число місяця</t>
  </si>
  <si>
    <t>Середній розрахунок за місяць</t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</si>
  <si>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</si>
  <si>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</si>
  <si>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</si>
  <si>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</si>
  <si>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</si>
  <si>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</si>
  <si>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</si>
  <si>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</si>
  <si>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</si>
  <si>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</si>
  <si>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</si>
  <si>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</si>
  <si>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</si>
  <si>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</si>
  <si>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</si>
  <si>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</si>
  <si>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</si>
  <si>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</si>
  <si>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</si>
  <si>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</si>
  <si>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</si>
  <si>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</si>
  <si>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</si>
  <si>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</si>
  <si>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</si>
  <si>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</si>
  <si>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</si>
  <si>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</si>
  <si>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</si>
  <si>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</si>
  <si>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</si>
  <si>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</si>
  <si>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</si>
  <si>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</si>
  <si>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</si>
  <si>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ГРС "Теребля", "Данилово", "Раковець", "Хуст", "Іршава", "Виноградово", "Теково", "Тячів", "Вербовець", "Прикордонник"                                                                           газопроводу "</t>
    </r>
    <r>
      <rPr>
        <b/>
        <sz val="26"/>
        <rFont val="Times New Roman"/>
        <family val="1"/>
      </rPr>
      <t>CОЮЗ</t>
    </r>
    <r>
      <rPr>
        <b/>
        <sz val="24"/>
        <rFont val="Times New Roman"/>
        <family val="1"/>
      </rPr>
      <t>" за період</t>
    </r>
  </si>
  <si>
    <r>
      <t>Масова концентрація меркаптанової сірки,  г/м</t>
    </r>
    <r>
      <rPr>
        <b/>
        <vertAlign val="superscript"/>
        <sz val="22"/>
        <rFont val="Times New Roman"/>
        <family val="1"/>
      </rPr>
      <t>3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</si>
  <si>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</si>
  <si>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</si>
  <si>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</si>
  <si>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</si>
  <si>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нижча,  МДж/м</t>
    </r>
    <r>
      <rPr>
        <b/>
        <vertAlign val="superscript"/>
        <sz val="22"/>
        <rFont val="Times New Roman"/>
        <family val="1"/>
      </rPr>
      <t>3</t>
    </r>
  </si>
  <si>
    <r>
      <t>Теплота  згорання вища,  МДж/м</t>
    </r>
    <r>
      <rPr>
        <b/>
        <vertAlign val="superscript"/>
        <sz val="22"/>
        <rFont val="Times New Roman"/>
        <family val="1"/>
      </rPr>
      <t>3</t>
    </r>
  </si>
  <si>
    <t>&lt;  -20</t>
  </si>
  <si>
    <t>&lt;-20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</si>
  <si>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</si>
  <si>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01.06.2016р. по 30.06.2016р.</t>
  </si>
  <si>
    <t>01.06.</t>
  </si>
  <si>
    <t>08.06.</t>
  </si>
  <si>
    <t>15.06.</t>
  </si>
  <si>
    <t>16.06.</t>
  </si>
  <si>
    <t>22.06.</t>
  </si>
  <si>
    <t>29.06.</t>
  </si>
  <si>
    <t>24.06.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</si>
</sst>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#,##0.000&quot;р.&quot;"/>
    <numFmt numFmtId="190" formatCode="#,##0.000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16" fontId="12" fillId="0" borderId="11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186" fontId="12" fillId="0" borderId="11" xfId="0" applyNumberFormat="1" applyFont="1" applyBorder="1" applyAlignment="1">
      <alignment vertical="center" wrapText="1"/>
    </xf>
    <xf numFmtId="186" fontId="12" fillId="0" borderId="11" xfId="0" applyNumberFormat="1" applyFont="1" applyBorder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textRotation="90" wrapText="1"/>
    </xf>
    <xf numFmtId="180" fontId="3" fillId="0" borderId="11" xfId="0" applyNumberFormat="1" applyFont="1" applyBorder="1" applyAlignment="1">
      <alignment horizontal="center" vertical="top" wrapText="1"/>
    </xf>
    <xf numFmtId="180" fontId="6" fillId="0" borderId="11" xfId="0" applyNumberFormat="1" applyFont="1" applyBorder="1" applyAlignment="1">
      <alignment horizontal="center" vertical="top" wrapText="1"/>
    </xf>
    <xf numFmtId="190" fontId="12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6"/>
  <sheetViews>
    <sheetView tabSelected="1" zoomScale="50" zoomScaleNormal="50" zoomScalePageLayoutView="0" workbookViewId="0" topLeftCell="B12">
      <selection activeCell="U17" sqref="U17:U18"/>
    </sheetView>
  </sheetViews>
  <sheetFormatPr defaultColWidth="9.33203125" defaultRowHeight="11.25"/>
  <cols>
    <col min="1" max="1" width="8.33203125" style="0" customWidth="1"/>
    <col min="2" max="2" width="24.83203125" style="0" customWidth="1"/>
    <col min="3" max="10" width="16.66015625" style="0" customWidth="1"/>
    <col min="11" max="11" width="19" style="0" customWidth="1"/>
    <col min="12" max="16" width="16.66015625" style="0" customWidth="1"/>
    <col min="17" max="17" width="22" style="0" customWidth="1"/>
    <col min="18" max="25" width="16.66015625" style="0" customWidth="1"/>
    <col min="26" max="26" width="25.33203125" style="0" customWidth="1"/>
  </cols>
  <sheetData>
    <row r="1" ht="11.25" hidden="1"/>
    <row r="2" ht="11.25" hidden="1"/>
    <row r="3" spans="2:7" ht="12.75" customHeight="1">
      <c r="B3" s="55"/>
      <c r="C3" s="55"/>
      <c r="D3" s="55"/>
      <c r="E3" s="55"/>
      <c r="F3" s="55"/>
      <c r="G3" s="55"/>
    </row>
    <row r="4" spans="2:25" ht="20.25" customHeight="1">
      <c r="B4" s="56" t="s">
        <v>4</v>
      </c>
      <c r="C4" s="56"/>
      <c r="D4" s="56"/>
      <c r="E4" s="16"/>
      <c r="F4" s="16"/>
      <c r="R4" s="57"/>
      <c r="S4" s="57"/>
      <c r="T4" s="57"/>
      <c r="U4" s="57"/>
      <c r="V4" s="57"/>
      <c r="W4" s="57"/>
      <c r="X4" s="57"/>
      <c r="Y4" s="57"/>
    </row>
    <row r="5" spans="2:25" ht="20.25" customHeight="1">
      <c r="B5" s="56" t="s">
        <v>5</v>
      </c>
      <c r="C5" s="56"/>
      <c r="D5" s="56"/>
      <c r="E5" s="17"/>
      <c r="F5" s="17"/>
      <c r="R5" s="57"/>
      <c r="S5" s="57"/>
      <c r="T5" s="57"/>
      <c r="U5" s="57"/>
      <c r="V5" s="57"/>
      <c r="W5" s="57"/>
      <c r="X5" s="57"/>
      <c r="Y5" s="57"/>
    </row>
    <row r="6" spans="2:25" ht="21" customHeight="1">
      <c r="B6" s="56" t="s">
        <v>3</v>
      </c>
      <c r="C6" s="56"/>
      <c r="D6" s="56"/>
      <c r="E6" s="16"/>
      <c r="F6" s="16"/>
      <c r="P6" s="18"/>
      <c r="Q6" s="18"/>
      <c r="R6" s="57"/>
      <c r="S6" s="57"/>
      <c r="T6" s="57"/>
      <c r="U6" s="57"/>
      <c r="V6" s="57"/>
      <c r="W6" s="57"/>
      <c r="X6" s="57"/>
      <c r="Y6" s="57"/>
    </row>
    <row r="7" ht="2.25" customHeight="1" hidden="1"/>
    <row r="8" ht="20.25" customHeight="1">
      <c r="B8" s="18" t="s">
        <v>15</v>
      </c>
    </row>
    <row r="9" ht="20.25" customHeight="1">
      <c r="B9" s="18" t="s">
        <v>16</v>
      </c>
    </row>
    <row r="10" ht="20.25" customHeight="1">
      <c r="B10" s="18"/>
    </row>
    <row r="11" ht="20.25" customHeight="1">
      <c r="B11" s="18"/>
    </row>
    <row r="12" spans="2:25" ht="36.75" customHeight="1">
      <c r="B12" s="58" t="s">
        <v>6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2:25" ht="32.25" customHeight="1">
      <c r="B13" s="51" t="s">
        <v>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2:25" ht="62.25" customHeight="1">
      <c r="B14" s="50" t="s">
        <v>37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35.25" customHeight="1">
      <c r="B15" s="51" t="s">
        <v>48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2:23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2:37" s="1" customFormat="1" ht="101.25" customHeight="1">
      <c r="B17" s="52" t="s">
        <v>0</v>
      </c>
      <c r="C17" s="54" t="s">
        <v>10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 t="s">
        <v>17</v>
      </c>
      <c r="R17" s="54"/>
      <c r="S17" s="54"/>
      <c r="T17" s="54"/>
      <c r="U17" s="53" t="s">
        <v>39</v>
      </c>
      <c r="V17" s="53" t="s">
        <v>40</v>
      </c>
      <c r="W17" s="53" t="s">
        <v>42</v>
      </c>
      <c r="X17" s="53" t="s">
        <v>38</v>
      </c>
      <c r="Y17" s="53" t="s">
        <v>41</v>
      </c>
      <c r="Z17" s="53" t="s">
        <v>47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219" customHeight="1">
      <c r="B18" s="52"/>
      <c r="C18" s="42" t="s">
        <v>18</v>
      </c>
      <c r="D18" s="42" t="s">
        <v>19</v>
      </c>
      <c r="E18" s="42" t="s">
        <v>20</v>
      </c>
      <c r="F18" s="42" t="s">
        <v>21</v>
      </c>
      <c r="G18" s="42" t="s">
        <v>22</v>
      </c>
      <c r="H18" s="42" t="s">
        <v>23</v>
      </c>
      <c r="I18" s="42" t="s">
        <v>24</v>
      </c>
      <c r="J18" s="42" t="s">
        <v>25</v>
      </c>
      <c r="K18" s="42" t="s">
        <v>26</v>
      </c>
      <c r="L18" s="42" t="s">
        <v>27</v>
      </c>
      <c r="M18" s="42" t="s">
        <v>28</v>
      </c>
      <c r="N18" s="42" t="s">
        <v>29</v>
      </c>
      <c r="O18" s="42" t="s">
        <v>30</v>
      </c>
      <c r="P18" s="42" t="s">
        <v>31</v>
      </c>
      <c r="Q18" s="42" t="s">
        <v>11</v>
      </c>
      <c r="R18" s="42" t="s">
        <v>43</v>
      </c>
      <c r="S18" s="42" t="s">
        <v>44</v>
      </c>
      <c r="T18" s="42" t="s">
        <v>2</v>
      </c>
      <c r="U18" s="53"/>
      <c r="V18" s="53"/>
      <c r="W18" s="53"/>
      <c r="X18" s="53"/>
      <c r="Y18" s="53"/>
      <c r="Z18" s="5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27" s="8" customFormat="1" ht="47.25" customHeight="1">
      <c r="B19" s="32" t="s">
        <v>49</v>
      </c>
      <c r="C19" s="36">
        <f>100-(SUM(D19:P19))</f>
        <v>95.352</v>
      </c>
      <c r="D19" s="31">
        <v>2.661</v>
      </c>
      <c r="E19" s="31">
        <v>0.836</v>
      </c>
      <c r="F19" s="36">
        <v>0.131</v>
      </c>
      <c r="G19" s="31">
        <v>0.129</v>
      </c>
      <c r="H19" s="31">
        <v>0.001</v>
      </c>
      <c r="I19" s="31">
        <v>0.025</v>
      </c>
      <c r="J19" s="31">
        <v>0.018</v>
      </c>
      <c r="K19" s="45">
        <v>0.01</v>
      </c>
      <c r="L19" s="31">
        <v>0.009</v>
      </c>
      <c r="M19" s="31">
        <v>0.614</v>
      </c>
      <c r="N19" s="31">
        <v>0.198</v>
      </c>
      <c r="O19" s="31">
        <v>0.015</v>
      </c>
      <c r="P19" s="31">
        <v>0.001</v>
      </c>
      <c r="Q19" s="33">
        <v>0.7049</v>
      </c>
      <c r="R19" s="34">
        <v>34.54</v>
      </c>
      <c r="S19" s="34">
        <v>38.27</v>
      </c>
      <c r="T19" s="34">
        <v>50.03</v>
      </c>
      <c r="U19" s="31">
        <v>-14.9</v>
      </c>
      <c r="V19" s="37" t="s">
        <v>46</v>
      </c>
      <c r="W19" s="33"/>
      <c r="X19" s="33"/>
      <c r="Y19" s="33"/>
      <c r="Z19" s="44"/>
      <c r="AA19" s="7"/>
    </row>
    <row r="20" spans="2:27" s="8" customFormat="1" ht="47.25" customHeight="1">
      <c r="B20" s="32" t="s">
        <v>50</v>
      </c>
      <c r="C20" s="36">
        <f>100-(SUM(D20:P20))</f>
        <v>95.371</v>
      </c>
      <c r="D20" s="36">
        <v>2.65</v>
      </c>
      <c r="E20" s="36">
        <v>0.833</v>
      </c>
      <c r="F20" s="36">
        <v>0.131</v>
      </c>
      <c r="G20" s="36">
        <v>0.13</v>
      </c>
      <c r="H20" s="36">
        <v>0.001</v>
      </c>
      <c r="I20" s="36">
        <v>0.024</v>
      </c>
      <c r="J20" s="36">
        <v>0.016</v>
      </c>
      <c r="K20" s="36">
        <v>0.014</v>
      </c>
      <c r="L20" s="36">
        <v>0.008</v>
      </c>
      <c r="M20" s="36">
        <v>0.609</v>
      </c>
      <c r="N20" s="36">
        <v>0.197</v>
      </c>
      <c r="O20" s="36">
        <v>0.015</v>
      </c>
      <c r="P20" s="36">
        <v>0.001</v>
      </c>
      <c r="Q20" s="33">
        <v>0.7048</v>
      </c>
      <c r="R20" s="34">
        <v>34.54</v>
      </c>
      <c r="S20" s="34">
        <v>38.27</v>
      </c>
      <c r="T20" s="34">
        <v>50.04</v>
      </c>
      <c r="U20" s="37">
        <v>-18.8</v>
      </c>
      <c r="V20" s="37" t="s">
        <v>46</v>
      </c>
      <c r="W20" s="33"/>
      <c r="X20" s="33"/>
      <c r="Y20" s="33"/>
      <c r="Z20" s="44"/>
      <c r="AA20" s="7"/>
    </row>
    <row r="21" spans="2:27" s="4" customFormat="1" ht="48.75" customHeight="1">
      <c r="B21" s="32" t="s">
        <v>51</v>
      </c>
      <c r="C21" s="36">
        <f>100-(SUM(D21:P21))</f>
        <v>95.376</v>
      </c>
      <c r="D21" s="36">
        <v>2.648</v>
      </c>
      <c r="E21" s="36">
        <v>0.831</v>
      </c>
      <c r="F21" s="36">
        <v>0.131</v>
      </c>
      <c r="G21" s="36">
        <v>0.13</v>
      </c>
      <c r="H21" s="36">
        <v>0.001</v>
      </c>
      <c r="I21" s="36">
        <v>0.023</v>
      </c>
      <c r="J21" s="36">
        <v>0.016</v>
      </c>
      <c r="K21" s="36">
        <v>0.014</v>
      </c>
      <c r="L21" s="36">
        <v>0.008</v>
      </c>
      <c r="M21" s="36">
        <v>0.61</v>
      </c>
      <c r="N21" s="36">
        <v>0.196</v>
      </c>
      <c r="O21" s="36">
        <v>0.015</v>
      </c>
      <c r="P21" s="36">
        <v>0.001</v>
      </c>
      <c r="Q21" s="33">
        <v>0.7047</v>
      </c>
      <c r="R21" s="34">
        <v>34.54</v>
      </c>
      <c r="S21" s="34">
        <v>38.27</v>
      </c>
      <c r="T21" s="34">
        <v>50.03</v>
      </c>
      <c r="U21" s="37">
        <v>-20.1</v>
      </c>
      <c r="V21" s="37" t="s">
        <v>46</v>
      </c>
      <c r="W21" s="33"/>
      <c r="X21" s="33"/>
      <c r="Y21" s="33"/>
      <c r="Z21" s="43"/>
      <c r="AA21" s="6"/>
    </row>
    <row r="22" spans="2:27" s="4" customFormat="1" ht="48.75" customHeight="1">
      <c r="B22" s="32" t="s">
        <v>52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3"/>
      <c r="R22" s="34"/>
      <c r="S22" s="34"/>
      <c r="T22" s="34"/>
      <c r="U22" s="37"/>
      <c r="V22" s="37"/>
      <c r="W22" s="33">
        <v>0</v>
      </c>
      <c r="X22" s="33">
        <v>0.0001</v>
      </c>
      <c r="Y22" s="33"/>
      <c r="Z22" s="43"/>
      <c r="AA22" s="6"/>
    </row>
    <row r="23" spans="2:27" s="4" customFormat="1" ht="48.75" customHeight="1">
      <c r="B23" s="32" t="s">
        <v>53</v>
      </c>
      <c r="C23" s="36">
        <f>100-(SUM(D23:P23))</f>
        <v>95.405</v>
      </c>
      <c r="D23" s="36">
        <v>2.62</v>
      </c>
      <c r="E23" s="36">
        <v>0.821</v>
      </c>
      <c r="F23" s="36">
        <v>0.13</v>
      </c>
      <c r="G23" s="36">
        <v>0.126</v>
      </c>
      <c r="H23" s="36">
        <v>0.003</v>
      </c>
      <c r="I23" s="36">
        <v>0.025</v>
      </c>
      <c r="J23" s="36">
        <v>0.017</v>
      </c>
      <c r="K23" s="36">
        <v>0.014</v>
      </c>
      <c r="L23" s="36">
        <v>0.006</v>
      </c>
      <c r="M23" s="36">
        <v>0.626</v>
      </c>
      <c r="N23" s="36">
        <v>0.191</v>
      </c>
      <c r="O23" s="36">
        <v>0.015</v>
      </c>
      <c r="P23" s="36">
        <v>0.001</v>
      </c>
      <c r="Q23" s="33">
        <v>0.7045</v>
      </c>
      <c r="R23" s="34">
        <v>34.52</v>
      </c>
      <c r="S23" s="34">
        <v>38.26</v>
      </c>
      <c r="T23" s="34">
        <v>50.02</v>
      </c>
      <c r="U23" s="37">
        <v>-18.3</v>
      </c>
      <c r="V23" s="37" t="s">
        <v>46</v>
      </c>
      <c r="W23" s="33"/>
      <c r="X23" s="33"/>
      <c r="Y23" s="33"/>
      <c r="Z23" s="43"/>
      <c r="AA23" s="6"/>
    </row>
    <row r="24" spans="2:27" s="4" customFormat="1" ht="48.75" customHeight="1">
      <c r="B24" s="32" t="s">
        <v>55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3"/>
      <c r="R24" s="34"/>
      <c r="S24" s="34"/>
      <c r="T24" s="34"/>
      <c r="U24" s="37"/>
      <c r="V24" s="37"/>
      <c r="W24" s="33"/>
      <c r="X24" s="33"/>
      <c r="Y24" s="33">
        <v>0</v>
      </c>
      <c r="Z24" s="43"/>
      <c r="AA24" s="6"/>
    </row>
    <row r="25" spans="2:27" s="4" customFormat="1" ht="48.75" customHeight="1">
      <c r="B25" s="32" t="s">
        <v>54</v>
      </c>
      <c r="C25" s="36">
        <f>100-(SUM(D25:P25))</f>
        <v>95.33</v>
      </c>
      <c r="D25" s="36">
        <v>2.666</v>
      </c>
      <c r="E25" s="36">
        <v>0.837</v>
      </c>
      <c r="F25" s="36">
        <v>0.133</v>
      </c>
      <c r="G25" s="36">
        <v>0.129</v>
      </c>
      <c r="H25" s="36">
        <v>0.002</v>
      </c>
      <c r="I25" s="36">
        <v>0.025</v>
      </c>
      <c r="J25" s="36">
        <v>0.017</v>
      </c>
      <c r="K25" s="36">
        <v>0.014</v>
      </c>
      <c r="L25" s="36">
        <v>0.006</v>
      </c>
      <c r="M25" s="36">
        <v>0.628</v>
      </c>
      <c r="N25" s="36">
        <v>0.197</v>
      </c>
      <c r="O25" s="36">
        <v>0.015</v>
      </c>
      <c r="P25" s="36">
        <v>0.001</v>
      </c>
      <c r="Q25" s="33">
        <v>0.7051</v>
      </c>
      <c r="R25" s="34">
        <v>34.54</v>
      </c>
      <c r="S25" s="34">
        <v>38.28</v>
      </c>
      <c r="T25" s="34">
        <v>50.03</v>
      </c>
      <c r="U25" s="37">
        <v>-16.7</v>
      </c>
      <c r="V25" s="37" t="s">
        <v>46</v>
      </c>
      <c r="W25" s="33"/>
      <c r="X25" s="33"/>
      <c r="Y25" s="33"/>
      <c r="Z25" s="43"/>
      <c r="AA25" s="6"/>
    </row>
    <row r="26" spans="2:27" s="5" customFormat="1" ht="90" customHeight="1">
      <c r="B26" s="41" t="s">
        <v>1</v>
      </c>
      <c r="C26" s="35">
        <f>100-SUM(D26:P26)</f>
        <v>95.374</v>
      </c>
      <c r="D26" s="36">
        <f aca="true" t="shared" si="0" ref="D26:P26">ROUND(AVERAGE(D19:D23),3)</f>
        <v>2.645</v>
      </c>
      <c r="E26" s="36">
        <f t="shared" si="0"/>
        <v>0.83</v>
      </c>
      <c r="F26" s="36">
        <f t="shared" si="0"/>
        <v>0.131</v>
      </c>
      <c r="G26" s="36">
        <f t="shared" si="0"/>
        <v>0.129</v>
      </c>
      <c r="H26" s="36">
        <f t="shared" si="0"/>
        <v>0.002</v>
      </c>
      <c r="I26" s="36">
        <f t="shared" si="0"/>
        <v>0.024</v>
      </c>
      <c r="J26" s="36">
        <f t="shared" si="0"/>
        <v>0.017</v>
      </c>
      <c r="K26" s="36">
        <f t="shared" si="0"/>
        <v>0.013</v>
      </c>
      <c r="L26" s="36">
        <f t="shared" si="0"/>
        <v>0.008</v>
      </c>
      <c r="M26" s="36">
        <f t="shared" si="0"/>
        <v>0.615</v>
      </c>
      <c r="N26" s="36">
        <f t="shared" si="0"/>
        <v>0.196</v>
      </c>
      <c r="O26" s="36">
        <f t="shared" si="0"/>
        <v>0.015</v>
      </c>
      <c r="P26" s="36">
        <f t="shared" si="0"/>
        <v>0.001</v>
      </c>
      <c r="Q26" s="33">
        <f>AVERAGE(Q19:Q25)</f>
        <v>0.7047999999999999</v>
      </c>
      <c r="R26" s="34">
        <f>ROUND(AVERAGE(R19:R23),3)</f>
        <v>34.535</v>
      </c>
      <c r="S26" s="34">
        <f>ROUND(AVERAGE(S19:S23),3)</f>
        <v>38.268</v>
      </c>
      <c r="T26" s="34">
        <f>AVERAGE(T19:T25)</f>
        <v>50.03</v>
      </c>
      <c r="U26" s="37">
        <f>ROUND(AVERAGE(U19:U23),3)</f>
        <v>-18.025</v>
      </c>
      <c r="V26" s="37" t="s">
        <v>45</v>
      </c>
      <c r="W26" s="33">
        <f>AVERAGE(W19:W23)</f>
        <v>0</v>
      </c>
      <c r="X26" s="33">
        <f>AVERAGE(X19:X23)</f>
        <v>0.0001</v>
      </c>
      <c r="Y26" s="33">
        <f>AVERAGE(Y19:Y25)</f>
        <v>0</v>
      </c>
      <c r="Z26" s="35">
        <v>4328.424</v>
      </c>
      <c r="AA26" s="11"/>
    </row>
    <row r="27" spans="2:27" s="5" customFormat="1" ht="90" customHeight="1">
      <c r="B27" s="20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23"/>
      <c r="T27" s="23"/>
      <c r="U27" s="23"/>
      <c r="V27" s="23"/>
      <c r="W27" s="24"/>
      <c r="X27" s="24"/>
      <c r="Y27" s="24"/>
      <c r="Z27" s="10"/>
      <c r="AA27" s="11"/>
    </row>
    <row r="28" spans="2:145" s="5" customFormat="1" ht="27" customHeight="1">
      <c r="B28" s="14"/>
      <c r="C28" s="26" t="s">
        <v>8</v>
      </c>
      <c r="D28" s="26"/>
      <c r="E28" s="26"/>
      <c r="F28" s="26"/>
      <c r="G28" s="26"/>
      <c r="H28" s="25"/>
      <c r="I28" s="27"/>
      <c r="J28" s="15"/>
      <c r="K28" s="46" t="s">
        <v>12</v>
      </c>
      <c r="L28" s="46"/>
      <c r="M28" s="27"/>
      <c r="N28" s="29"/>
      <c r="O28" s="26"/>
      <c r="P28" s="26"/>
      <c r="Q28" s="28"/>
      <c r="S28" s="49">
        <v>42552</v>
      </c>
      <c r="T28" s="46"/>
      <c r="U28" s="46"/>
      <c r="V28" s="14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2:145" s="5" customFormat="1" ht="22.5" customHeight="1">
      <c r="B29" s="14"/>
      <c r="C29" s="38" t="s">
        <v>32</v>
      </c>
      <c r="D29" s="39"/>
      <c r="E29" s="39"/>
      <c r="F29" s="39"/>
      <c r="G29" s="39"/>
      <c r="H29" s="4"/>
      <c r="I29" s="4"/>
      <c r="J29" s="4"/>
      <c r="K29" s="47" t="s">
        <v>33</v>
      </c>
      <c r="L29" s="47"/>
      <c r="M29" s="27"/>
      <c r="N29" s="47" t="s">
        <v>34</v>
      </c>
      <c r="O29" s="47"/>
      <c r="P29" s="47"/>
      <c r="Q29" s="28"/>
      <c r="S29" s="47" t="s">
        <v>35</v>
      </c>
      <c r="T29" s="47"/>
      <c r="U29" s="47"/>
      <c r="V29" s="28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2:145" s="5" customFormat="1" ht="52.5" customHeight="1">
      <c r="B30" s="48"/>
      <c r="C30" s="48"/>
      <c r="D30" s="48"/>
      <c r="E30" s="48"/>
      <c r="F30" s="19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7"/>
      <c r="T30" s="28"/>
      <c r="U30" s="28"/>
      <c r="V30" s="28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</row>
    <row r="31" spans="1:131" s="1" customFormat="1" ht="27.75">
      <c r="A31" s="5"/>
      <c r="B31" s="14" t="s">
        <v>9</v>
      </c>
      <c r="C31" s="26" t="s">
        <v>13</v>
      </c>
      <c r="D31" s="26"/>
      <c r="E31" s="26"/>
      <c r="F31" s="26"/>
      <c r="G31" s="26"/>
      <c r="H31" s="25"/>
      <c r="I31" s="27"/>
      <c r="J31" s="15"/>
      <c r="K31" s="26" t="s">
        <v>14</v>
      </c>
      <c r="L31" s="26"/>
      <c r="M31" s="27"/>
      <c r="N31" s="30"/>
      <c r="O31" s="25"/>
      <c r="P31" s="25"/>
      <c r="Q31" s="27"/>
      <c r="S31" s="49">
        <v>42552</v>
      </c>
      <c r="T31" s="46"/>
      <c r="U31" s="46"/>
      <c r="V31" s="27"/>
      <c r="W31" s="15"/>
      <c r="X31" s="15"/>
      <c r="Y31" s="1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1" customFormat="1" ht="21.75" customHeight="1">
      <c r="A32" s="5"/>
      <c r="B32" s="40"/>
      <c r="C32" s="38" t="s">
        <v>36</v>
      </c>
      <c r="D32" s="38"/>
      <c r="E32" s="38"/>
      <c r="F32" s="38"/>
      <c r="G32" s="38"/>
      <c r="H32" s="38"/>
      <c r="I32" s="38"/>
      <c r="J32" s="15"/>
      <c r="K32" s="47" t="s">
        <v>33</v>
      </c>
      <c r="L32" s="47"/>
      <c r="M32" s="15"/>
      <c r="N32" s="47" t="s">
        <v>34</v>
      </c>
      <c r="O32" s="47"/>
      <c r="P32" s="47"/>
      <c r="Q32" s="15"/>
      <c r="R32" s="15"/>
      <c r="S32" s="47" t="s">
        <v>35</v>
      </c>
      <c r="T32" s="47"/>
      <c r="U32" s="47"/>
      <c r="V32" s="27"/>
      <c r="W32" s="15"/>
      <c r="X32" s="15"/>
      <c r="Y32" s="15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2:128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2:128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2:128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2:128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</row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</sheetData>
  <sheetProtection/>
  <mergeCells count="30">
    <mergeCell ref="B3:G3"/>
    <mergeCell ref="B4:D4"/>
    <mergeCell ref="B5:D5"/>
    <mergeCell ref="B6:D6"/>
    <mergeCell ref="R4:Y4"/>
    <mergeCell ref="W17:W18"/>
    <mergeCell ref="R5:Y5"/>
    <mergeCell ref="R6:Y6"/>
    <mergeCell ref="B12:Y12"/>
    <mergeCell ref="B13:Y13"/>
    <mergeCell ref="B14:Y14"/>
    <mergeCell ref="B15:Y15"/>
    <mergeCell ref="B17:B18"/>
    <mergeCell ref="Z17:Z18"/>
    <mergeCell ref="U17:U18"/>
    <mergeCell ref="X17:X18"/>
    <mergeCell ref="V17:V18"/>
    <mergeCell ref="Y17:Y18"/>
    <mergeCell ref="C17:P17"/>
    <mergeCell ref="Q17:T17"/>
    <mergeCell ref="K28:L28"/>
    <mergeCell ref="N29:P29"/>
    <mergeCell ref="S29:U29"/>
    <mergeCell ref="B30:E30"/>
    <mergeCell ref="K32:L32"/>
    <mergeCell ref="N32:P32"/>
    <mergeCell ref="S32:U32"/>
    <mergeCell ref="K29:L29"/>
    <mergeCell ref="S28:U28"/>
    <mergeCell ref="S31:U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2016-07-01T11:29:07Z</cp:lastPrinted>
  <dcterms:modified xsi:type="dcterms:W3CDTF">2016-07-01T11:30:39Z</dcterms:modified>
  <cp:category/>
  <cp:version/>
  <cp:contentType/>
  <cp:contentStatus/>
</cp:coreProperties>
</file>