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<sst xmlns="http://schemas.openxmlformats.org/spreadsheetml/2006/main" count="58" uniqueCount="54">
  <si>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</si>
  <si>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</si>
  <si>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</si>
  <si>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</si>
  <si>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</si>
  <si>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</si>
  <si>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</si>
  <si>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</si>
  <si>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</si>
  <si>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</si>
  <si>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</si>
  <si>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</si>
  <si>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</si>
  <si>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</si>
  <si>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</si>
  <si>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</si>
  <si>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</si>
  <si>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</si>
  <si>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</si>
  <si>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</si>
  <si>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</si>
  <si>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</si>
  <si>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</si>
  <si>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</si>
  <si>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</si>
  <si>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</si>
  <si>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</si>
  <si>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</si>
  <si>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</si>
  <si>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</si>
  <si>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</si>
  <si>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</si>
  <si>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</si>
  <si>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</si>
  <si>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</si>
  <si>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</si>
  <si>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</si>
  <si>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</si>
  <si>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</si>
  <si>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</si>
  <si>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</si>
  <si>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</si>
  <si>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</si>
  <si>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</si>
  <si>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</si>
  <si>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</si>
  <si>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</si>
  <si>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</si>
  <si>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</si>
  <si>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</si>
  <si>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</si>
  <si>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 xml:space="preserve">&lt; </t>
    </r>
    <r>
      <rPr>
        <sz val="7.2"/>
        <rFont val="Times New Roman"/>
        <family val="1"/>
      </rPr>
      <t xml:space="preserve"> 0,2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</si>
  <si>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01.05.2016 року_______ по _______31.05.2016 року </t>
    </r>
    <r>
      <rPr>
        <sz val="10"/>
        <rFont val="Arial"/>
        <family val="2"/>
      </rPr>
      <t>_______________________</t>
    </r>
  </si>
  <si>
    <t xml:space="preserve"> 31.05.2016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</si>
</sst>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vertical="center" wrapText="1"/>
    </xf>
    <xf numFmtId="185" fontId="1" fillId="0" borderId="16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185" fontId="19" fillId="0" borderId="16" xfId="0" applyNumberFormat="1" applyFont="1" applyBorder="1" applyAlignment="1">
      <alignment horizontal="center" vertical="center" wrapText="1"/>
    </xf>
    <xf numFmtId="185" fontId="19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4\&#1055;&#1040;&#1058;%20&#1051;&#1091;&#1073;&#1085;&#1080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48;\&#1055;&#1088;&#1086;&#1090;&#1086;&#1082;&#1086;&#1083;&#1099;%205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89.672</v>
          </cell>
          <cell r="C80">
            <v>4.964</v>
          </cell>
          <cell r="D80">
            <v>1.048</v>
          </cell>
          <cell r="E80">
            <v>0.175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0.067</v>
          </cell>
          <cell r="K80">
            <v>1.557</v>
          </cell>
          <cell r="L80">
            <v>2.309</v>
          </cell>
          <cell r="M80">
            <v>0.005</v>
          </cell>
        </row>
        <row r="84">
          <cell r="M84">
            <v>0.753</v>
          </cell>
        </row>
        <row r="85">
          <cell r="M85">
            <v>34.37</v>
          </cell>
          <cell r="N85">
            <v>8210</v>
          </cell>
        </row>
        <row r="86">
          <cell r="M86">
            <v>38.08</v>
          </cell>
          <cell r="N86">
            <v>9094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89.56</v>
          </cell>
          <cell r="C80">
            <v>5.056</v>
          </cell>
          <cell r="D80">
            <v>1.087</v>
          </cell>
          <cell r="E80">
            <v>0.179</v>
          </cell>
          <cell r="F80">
            <v>0.115</v>
          </cell>
          <cell r="G80">
            <v>0.04</v>
          </cell>
          <cell r="H80">
            <v>0.048</v>
          </cell>
          <cell r="I80">
            <v>0.004</v>
          </cell>
          <cell r="J80">
            <v>0.063</v>
          </cell>
          <cell r="K80">
            <v>1.557</v>
          </cell>
          <cell r="L80">
            <v>2.285</v>
          </cell>
          <cell r="M80">
            <v>0.006</v>
          </cell>
        </row>
        <row r="84">
          <cell r="M84">
            <v>0.754</v>
          </cell>
        </row>
        <row r="85">
          <cell r="M85">
            <v>34.43</v>
          </cell>
          <cell r="N85">
            <v>8223</v>
          </cell>
        </row>
        <row r="86">
          <cell r="M86">
            <v>38.14</v>
          </cell>
          <cell r="N86">
            <v>9108</v>
          </cell>
        </row>
        <row r="88">
          <cell r="M88">
            <v>48.2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89.438</v>
          </cell>
          <cell r="C80">
            <v>4.981</v>
          </cell>
          <cell r="D80">
            <v>1.172</v>
          </cell>
          <cell r="E80">
            <v>0.206</v>
          </cell>
          <cell r="F80">
            <v>0.127</v>
          </cell>
          <cell r="G80">
            <v>0.046</v>
          </cell>
          <cell r="H80">
            <v>0.055</v>
          </cell>
          <cell r="I80">
            <v>0.004</v>
          </cell>
          <cell r="J80">
            <v>0.074</v>
          </cell>
          <cell r="K80">
            <v>1.561</v>
          </cell>
          <cell r="L80">
            <v>2.33</v>
          </cell>
          <cell r="M80">
            <v>0.006</v>
          </cell>
        </row>
        <row r="84">
          <cell r="M84">
            <v>0.757</v>
          </cell>
        </row>
        <row r="85">
          <cell r="M85">
            <v>34.49</v>
          </cell>
          <cell r="N85">
            <v>8239</v>
          </cell>
        </row>
        <row r="86">
          <cell r="M86">
            <v>38.21</v>
          </cell>
          <cell r="N86">
            <v>9125</v>
          </cell>
        </row>
        <row r="88">
          <cell r="M88">
            <v>48.21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89.548</v>
          </cell>
          <cell r="C80">
            <v>5.001</v>
          </cell>
          <cell r="D80">
            <v>1.08</v>
          </cell>
          <cell r="E80">
            <v>0.176</v>
          </cell>
          <cell r="F80">
            <v>0.113</v>
          </cell>
          <cell r="G80">
            <v>0.039</v>
          </cell>
          <cell r="H80">
            <v>0.047</v>
          </cell>
          <cell r="I80">
            <v>0.004</v>
          </cell>
          <cell r="J80">
            <v>0.065</v>
          </cell>
          <cell r="K80">
            <v>1.56</v>
          </cell>
          <cell r="L80">
            <v>2.36</v>
          </cell>
          <cell r="M80">
            <v>0.007</v>
          </cell>
        </row>
        <row r="84">
          <cell r="M84">
            <v>0.755</v>
          </cell>
        </row>
        <row r="85">
          <cell r="M85">
            <v>34.38</v>
          </cell>
          <cell r="N85">
            <v>8211</v>
          </cell>
        </row>
        <row r="86">
          <cell r="M86">
            <v>38.09</v>
          </cell>
          <cell r="N86">
            <v>9095</v>
          </cell>
        </row>
        <row r="88">
          <cell r="M88">
            <v>48.12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89.641</v>
          </cell>
          <cell r="C80">
            <v>4.932</v>
          </cell>
          <cell r="D80">
            <v>1.074</v>
          </cell>
          <cell r="E80">
            <v>0.175</v>
          </cell>
          <cell r="F80">
            <v>0.112</v>
          </cell>
          <cell r="G80">
            <v>0.038</v>
          </cell>
          <cell r="H80">
            <v>0.048</v>
          </cell>
          <cell r="I80">
            <v>0.004</v>
          </cell>
          <cell r="J80">
            <v>0.07</v>
          </cell>
          <cell r="K80">
            <v>1.562</v>
          </cell>
          <cell r="L80">
            <v>2.337</v>
          </cell>
          <cell r="M80">
            <v>0.007</v>
          </cell>
        </row>
        <row r="84">
          <cell r="M84">
            <v>0.754</v>
          </cell>
        </row>
        <row r="85">
          <cell r="M85">
            <v>34.37</v>
          </cell>
          <cell r="N85">
            <v>8209</v>
          </cell>
        </row>
        <row r="86">
          <cell r="M86">
            <v>38.07</v>
          </cell>
          <cell r="N86">
            <v>9093</v>
          </cell>
        </row>
        <row r="88">
          <cell r="M88">
            <v>48.12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0">
      <selection activeCell="Y46" sqref="Y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6.875" style="0" customWidth="1"/>
    <col min="26" max="26" width="9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2"/>
      <c r="X2" s="43"/>
      <c r="Y2" s="43"/>
      <c r="Z2" s="43"/>
      <c r="AA2" s="4"/>
      <c r="AB2" s="4"/>
    </row>
    <row r="3" spans="2:28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37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33" customHeight="1">
      <c r="B7" s="44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"/>
      <c r="AB7" s="4"/>
    </row>
    <row r="8" spans="2:28" ht="18" customHeight="1">
      <c r="B8" s="46" t="s">
        <v>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"/>
      <c r="AB8" s="4"/>
    </row>
    <row r="9" spans="2:30" ht="32.25" customHeight="1">
      <c r="B9" s="63" t="s">
        <v>19</v>
      </c>
      <c r="C9" s="52" t="s">
        <v>38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5" t="s">
        <v>32</v>
      </c>
      <c r="X9" s="55" t="s">
        <v>33</v>
      </c>
      <c r="Y9" s="55" t="s">
        <v>34</v>
      </c>
      <c r="Z9" s="56" t="s">
        <v>47</v>
      </c>
      <c r="AA9" s="4"/>
      <c r="AC9" s="7"/>
      <c r="AD9"/>
    </row>
    <row r="10" spans="2:30" ht="48.75" customHeight="1">
      <c r="B10" s="64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49" t="s">
        <v>30</v>
      </c>
      <c r="N10" s="49" t="s">
        <v>31</v>
      </c>
      <c r="O10" s="49" t="s">
        <v>13</v>
      </c>
      <c r="P10" s="76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60"/>
      <c r="V10" s="50"/>
      <c r="W10" s="55"/>
      <c r="X10" s="55"/>
      <c r="Y10" s="55"/>
      <c r="Z10" s="56"/>
      <c r="AA10" s="4"/>
      <c r="AC10" s="7"/>
      <c r="AD10"/>
    </row>
    <row r="11" spans="2:30" ht="15.75" customHeight="1">
      <c r="B11" s="6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0"/>
      <c r="P11" s="77"/>
      <c r="Q11" s="66"/>
      <c r="R11" s="50"/>
      <c r="S11" s="50"/>
      <c r="T11" s="50"/>
      <c r="U11" s="60"/>
      <c r="V11" s="50"/>
      <c r="W11" s="55"/>
      <c r="X11" s="55"/>
      <c r="Y11" s="55"/>
      <c r="Z11" s="56"/>
      <c r="AA11" s="4"/>
      <c r="AC11" s="7"/>
      <c r="AD11"/>
    </row>
    <row r="12" spans="2:30" ht="21" customHeight="1">
      <c r="B12" s="6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78"/>
      <c r="Q12" s="67"/>
      <c r="R12" s="51"/>
      <c r="S12" s="51"/>
      <c r="T12" s="51"/>
      <c r="U12" s="61"/>
      <c r="V12" s="51"/>
      <c r="W12" s="55"/>
      <c r="X12" s="55"/>
      <c r="Y12" s="55"/>
      <c r="Z12" s="56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5"/>
      <c r="Q13" s="34"/>
      <c r="R13" s="35"/>
      <c r="S13" s="11"/>
      <c r="T13" s="35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5"/>
      <c r="Q14" s="34"/>
      <c r="R14" s="35"/>
      <c r="S14" s="11"/>
      <c r="T14" s="35"/>
      <c r="U14" s="11"/>
      <c r="V14" s="11"/>
      <c r="W14" s="29"/>
      <c r="X14" s="11"/>
      <c r="Y14" s="11"/>
      <c r="Z14" s="11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  <c r="Q15" s="34"/>
      <c r="R15" s="35"/>
      <c r="S15" s="11"/>
      <c r="T15" s="35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41">
        <f>'[1]Лист1'!$B$80</f>
        <v>89.672</v>
      </c>
      <c r="D16" s="41">
        <f>'[1]Лист1'!$C$80</f>
        <v>4.964</v>
      </c>
      <c r="E16" s="41">
        <f>'[1]Лист1'!$D$80</f>
        <v>1.048</v>
      </c>
      <c r="F16" s="41">
        <f>'[1]Лист1'!$F$80</f>
        <v>0.113</v>
      </c>
      <c r="G16" s="41">
        <f>'[1]Лист1'!$E$80</f>
        <v>0.175</v>
      </c>
      <c r="H16" s="41">
        <f>'[1]Лист1'!$I$80</f>
        <v>0.004</v>
      </c>
      <c r="I16" s="41">
        <f>'[1]Лист1'!$H$80</f>
        <v>0.047</v>
      </c>
      <c r="J16" s="41">
        <f>'[1]Лист1'!$G$80</f>
        <v>0.039</v>
      </c>
      <c r="K16" s="41">
        <f>'[1]Лист1'!$J$80</f>
        <v>0.067</v>
      </c>
      <c r="L16" s="41">
        <f>'[1]Лист1'!$M$80</f>
        <v>0.005</v>
      </c>
      <c r="M16" s="41">
        <f>'[1]Лист1'!$K$80</f>
        <v>1.557</v>
      </c>
      <c r="N16" s="41">
        <f>'[1]Лист1'!$L$80</f>
        <v>2.309</v>
      </c>
      <c r="O16" s="41">
        <f>'[1]Лист1'!$M$84</f>
        <v>0.753</v>
      </c>
      <c r="P16" s="35">
        <f>'[1]Лист1'!$M$85</f>
        <v>34.37</v>
      </c>
      <c r="Q16" s="34">
        <f>'[1]Лист1'!$N$85</f>
        <v>8210</v>
      </c>
      <c r="R16" s="35">
        <f>'[1]Лист1'!$M$86</f>
        <v>38.08</v>
      </c>
      <c r="S16" s="11">
        <f>'[1]Лист1'!$N$86</f>
        <v>9094</v>
      </c>
      <c r="T16" s="35">
        <f>'[1]Лист1'!$M$88</f>
        <v>48.14</v>
      </c>
      <c r="U16" s="11"/>
      <c r="V16" s="11"/>
      <c r="W16" s="28"/>
      <c r="X16" s="11"/>
      <c r="Y16" s="11"/>
      <c r="Z16" s="11"/>
      <c r="AB16" s="14">
        <f t="shared" si="0"/>
        <v>99.99999999999999</v>
      </c>
      <c r="AC16" s="15" t="str">
        <f>IF(AB16=100,"ОК"," ")</f>
        <v>ОК</v>
      </c>
    </row>
    <row r="17" spans="2:29" s="13" customFormat="1" ht="12.75">
      <c r="B17" s="9">
        <v>5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5"/>
      <c r="Q17" s="34"/>
      <c r="R17" s="35"/>
      <c r="S17" s="11"/>
      <c r="T17" s="35"/>
      <c r="U17" s="11"/>
      <c r="V17" s="11"/>
      <c r="W17" s="28"/>
      <c r="X17" s="11"/>
      <c r="Y17" s="11"/>
      <c r="Z17" s="11"/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5"/>
      <c r="Q18" s="34"/>
      <c r="R18" s="35"/>
      <c r="S18" s="11"/>
      <c r="T18" s="35"/>
      <c r="U18" s="11"/>
      <c r="V18" s="11"/>
      <c r="W18" s="28"/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5"/>
      <c r="Q19" s="34"/>
      <c r="R19" s="35"/>
      <c r="S19" s="11"/>
      <c r="T19" s="35"/>
      <c r="U19" s="11"/>
      <c r="V19" s="11"/>
      <c r="W19" s="28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5"/>
      <c r="Q20" s="34"/>
      <c r="R20" s="35"/>
      <c r="S20" s="11"/>
      <c r="T20" s="35"/>
      <c r="U20" s="11"/>
      <c r="V20" s="11"/>
      <c r="W20" s="28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5"/>
      <c r="Q21" s="34"/>
      <c r="R21" s="35"/>
      <c r="S21" s="11"/>
      <c r="T21" s="35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41">
        <f>'[2]Лист1'!$B$80</f>
        <v>89.56</v>
      </c>
      <c r="D22" s="41">
        <f>'[2]Лист1'!$C$80</f>
        <v>5.056</v>
      </c>
      <c r="E22" s="41">
        <f>'[2]Лист1'!$D$80</f>
        <v>1.087</v>
      </c>
      <c r="F22" s="41">
        <f>'[2]Лист1'!$F$80</f>
        <v>0.115</v>
      </c>
      <c r="G22" s="41">
        <f>'[2]Лист1'!$E$80</f>
        <v>0.179</v>
      </c>
      <c r="H22" s="41">
        <f>'[2]Лист1'!$I$80</f>
        <v>0.004</v>
      </c>
      <c r="I22" s="41">
        <f>'[2]Лист1'!$H$80</f>
        <v>0.048</v>
      </c>
      <c r="J22" s="41">
        <f>'[2]Лист1'!$G$80</f>
        <v>0.04</v>
      </c>
      <c r="K22" s="41">
        <f>'[2]Лист1'!$J$80</f>
        <v>0.063</v>
      </c>
      <c r="L22" s="41">
        <f>'[2]Лист1'!$M$80</f>
        <v>0.006</v>
      </c>
      <c r="M22" s="41">
        <f>'[2]Лист1'!$K$80</f>
        <v>1.557</v>
      </c>
      <c r="N22" s="41">
        <f>'[2]Лист1'!$L$80</f>
        <v>2.285</v>
      </c>
      <c r="O22" s="41">
        <f>'[2]Лист1'!$M$84</f>
        <v>0.754</v>
      </c>
      <c r="P22" s="35">
        <f>'[2]Лист1'!$M$85</f>
        <v>34.43</v>
      </c>
      <c r="Q22" s="34">
        <f>'[2]Лист1'!$N$85</f>
        <v>8223</v>
      </c>
      <c r="R22" s="35">
        <f>'[2]Лист1'!$M$86</f>
        <v>38.14</v>
      </c>
      <c r="S22" s="11">
        <f>'[2]Лист1'!$N$86</f>
        <v>9108</v>
      </c>
      <c r="T22" s="35">
        <f>'[2]Лист1'!$M$88</f>
        <v>48.2</v>
      </c>
      <c r="U22" s="11">
        <v>-11.3</v>
      </c>
      <c r="V22" s="11">
        <v>-9.5</v>
      </c>
      <c r="W22" s="28" t="s">
        <v>46</v>
      </c>
      <c r="X22" s="11"/>
      <c r="Y22" s="11"/>
      <c r="Z22" s="11"/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5"/>
      <c r="Q23" s="34"/>
      <c r="R23" s="35"/>
      <c r="S23" s="11"/>
      <c r="T23" s="35"/>
      <c r="U23" s="11"/>
      <c r="V23" s="11"/>
      <c r="W23" s="18"/>
      <c r="X23" s="11" t="s">
        <v>51</v>
      </c>
      <c r="Y23" s="11">
        <v>1.1</v>
      </c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5"/>
      <c r="Q24" s="34"/>
      <c r="R24" s="35"/>
      <c r="S24" s="11"/>
      <c r="T24" s="35"/>
      <c r="U24" s="11"/>
      <c r="V24" s="11"/>
      <c r="W24" s="28"/>
      <c r="X24" s="11"/>
      <c r="Y24" s="11"/>
      <c r="Z24" s="11"/>
      <c r="AB24" s="14">
        <f t="shared" si="0"/>
        <v>0</v>
      </c>
      <c r="AC24" s="15"/>
    </row>
    <row r="25" spans="2:29" s="13" customFormat="1" ht="12.75">
      <c r="B25" s="9">
        <v>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5"/>
      <c r="Q25" s="34"/>
      <c r="R25" s="35"/>
      <c r="S25" s="11"/>
      <c r="T25" s="35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5"/>
      <c r="Q26" s="34"/>
      <c r="R26" s="35"/>
      <c r="S26" s="11"/>
      <c r="T26" s="35"/>
      <c r="U26" s="11"/>
      <c r="V26" s="11"/>
      <c r="W26" s="28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5"/>
      <c r="Q27" s="34"/>
      <c r="R27" s="35"/>
      <c r="S27" s="11"/>
      <c r="T27" s="35"/>
      <c r="U27" s="11"/>
      <c r="V27" s="11"/>
      <c r="W27" s="28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41">
        <f>'[3]Лист1'!$B$80</f>
        <v>89.438</v>
      </c>
      <c r="D28" s="41">
        <f>'[3]Лист1'!$C$80</f>
        <v>4.981</v>
      </c>
      <c r="E28" s="41">
        <f>'[3]Лист1'!$D$80</f>
        <v>1.172</v>
      </c>
      <c r="F28" s="41">
        <f>'[3]Лист1'!$F$80</f>
        <v>0.127</v>
      </c>
      <c r="G28" s="41">
        <f>'[3]Лист1'!$E$80</f>
        <v>0.206</v>
      </c>
      <c r="H28" s="41">
        <f>'[3]Лист1'!$I$80</f>
        <v>0.004</v>
      </c>
      <c r="I28" s="41">
        <f>'[3]Лист1'!$H$80</f>
        <v>0.055</v>
      </c>
      <c r="J28" s="41">
        <f>'[3]Лист1'!$G$80</f>
        <v>0.046</v>
      </c>
      <c r="K28" s="41">
        <f>'[3]Лист1'!$J$80</f>
        <v>0.074</v>
      </c>
      <c r="L28" s="41">
        <f>'[3]Лист1'!$M$80</f>
        <v>0.006</v>
      </c>
      <c r="M28" s="41">
        <f>'[3]Лист1'!$K$80</f>
        <v>1.561</v>
      </c>
      <c r="N28" s="41">
        <f>'[3]Лист1'!$L$80</f>
        <v>2.33</v>
      </c>
      <c r="O28" s="41">
        <f>'[3]Лист1'!$M$84</f>
        <v>0.757</v>
      </c>
      <c r="P28" s="35">
        <f>'[3]Лист1'!$M$85</f>
        <v>34.49</v>
      </c>
      <c r="Q28" s="34">
        <f>'[3]Лист1'!$N$85</f>
        <v>8239</v>
      </c>
      <c r="R28" s="35">
        <f>'[3]Лист1'!$M$86</f>
        <v>38.21</v>
      </c>
      <c r="S28" s="11">
        <f>'[3]Лист1'!$N$86</f>
        <v>9125</v>
      </c>
      <c r="T28" s="35">
        <f>'[3]Лист1'!$M$88</f>
        <v>48.21</v>
      </c>
      <c r="U28" s="11"/>
      <c r="V28" s="11"/>
      <c r="W28" s="12"/>
      <c r="X28" s="11"/>
      <c r="Y28" s="11"/>
      <c r="Z28" s="17"/>
      <c r="AB28" s="14">
        <f t="shared" si="0"/>
        <v>100.00000000000001</v>
      </c>
      <c r="AC28" s="15" t="str">
        <f>IF(AB28=100,"ОК"," ")</f>
        <v>ОК</v>
      </c>
    </row>
    <row r="29" spans="2:29" s="13" customFormat="1" ht="12.75">
      <c r="B29" s="16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5"/>
      <c r="Q29" s="34"/>
      <c r="R29" s="35"/>
      <c r="S29" s="11"/>
      <c r="T29" s="35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5"/>
      <c r="Q30" s="34"/>
      <c r="R30" s="35"/>
      <c r="S30" s="11"/>
      <c r="T30" s="35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5"/>
      <c r="Q31" s="34"/>
      <c r="R31" s="35"/>
      <c r="S31" s="11"/>
      <c r="T31" s="35"/>
      <c r="U31" s="11"/>
      <c r="V31" s="11"/>
      <c r="W31" s="12"/>
      <c r="X31" s="11"/>
      <c r="Y31" s="11"/>
      <c r="Z31" s="17"/>
      <c r="AB31" s="14">
        <f t="shared" si="0"/>
        <v>0</v>
      </c>
      <c r="AC31" s="15"/>
    </row>
    <row r="32" spans="2:29" s="13" customFormat="1" ht="12.75">
      <c r="B32" s="16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5"/>
      <c r="Q32" s="34"/>
      <c r="R32" s="35"/>
      <c r="S32" s="11"/>
      <c r="T32" s="35"/>
      <c r="U32" s="11"/>
      <c r="V32" s="11"/>
      <c r="W32" s="28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5"/>
      <c r="Q33" s="34"/>
      <c r="R33" s="35"/>
      <c r="S33" s="11"/>
      <c r="T33" s="35"/>
      <c r="U33" s="11"/>
      <c r="V33" s="11"/>
      <c r="W33" s="28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5"/>
      <c r="Q34" s="34"/>
      <c r="R34" s="35"/>
      <c r="S34" s="11"/>
      <c r="T34" s="35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41">
        <f>'[4]Лист1'!$B$80</f>
        <v>89.548</v>
      </c>
      <c r="D35" s="41">
        <f>'[4]Лист1'!$C$80</f>
        <v>5.001</v>
      </c>
      <c r="E35" s="41">
        <f>'[4]Лист1'!$D$80</f>
        <v>1.08</v>
      </c>
      <c r="F35" s="41">
        <f>'[4]Лист1'!$F$80</f>
        <v>0.113</v>
      </c>
      <c r="G35" s="41">
        <f>'[4]Лист1'!$E$80</f>
        <v>0.176</v>
      </c>
      <c r="H35" s="41">
        <f>'[4]Лист1'!$I$80</f>
        <v>0.004</v>
      </c>
      <c r="I35" s="41">
        <f>'[4]Лист1'!$H$80</f>
        <v>0.047</v>
      </c>
      <c r="J35" s="41">
        <f>'[4]Лист1'!$G$80</f>
        <v>0.039</v>
      </c>
      <c r="K35" s="41">
        <f>'[4]Лист1'!$J$80</f>
        <v>0.065</v>
      </c>
      <c r="L35" s="41">
        <f>'[4]Лист1'!$M$80</f>
        <v>0.007</v>
      </c>
      <c r="M35" s="41">
        <f>'[4]Лист1'!$K$80</f>
        <v>1.56</v>
      </c>
      <c r="N35" s="41">
        <f>'[4]Лист1'!$L$80</f>
        <v>2.36</v>
      </c>
      <c r="O35" s="41">
        <f>'[4]Лист1'!$M$84</f>
        <v>0.755</v>
      </c>
      <c r="P35" s="35">
        <f>'[4]Лист1'!$M$85</f>
        <v>34.38</v>
      </c>
      <c r="Q35" s="34">
        <f>'[4]Лист1'!$N$85</f>
        <v>8211</v>
      </c>
      <c r="R35" s="35">
        <f>'[4]Лист1'!$M$86</f>
        <v>38.09</v>
      </c>
      <c r="S35" s="11">
        <f>'[4]Лист1'!$N$86</f>
        <v>9095</v>
      </c>
      <c r="T35" s="35">
        <f>'[4]Лист1'!$M$88</f>
        <v>48.12</v>
      </c>
      <c r="U35" s="11"/>
      <c r="V35" s="11"/>
      <c r="W35" s="28"/>
      <c r="X35" s="11"/>
      <c r="Y35" s="11"/>
      <c r="Z35" s="17"/>
      <c r="AB35" s="14">
        <f t="shared" si="0"/>
        <v>100.00000000000001</v>
      </c>
      <c r="AC35" s="15"/>
    </row>
    <row r="36" spans="2:29" s="13" customFormat="1" ht="12.75">
      <c r="B36" s="16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5"/>
      <c r="Q36" s="17"/>
      <c r="R36" s="35"/>
      <c r="S36" s="11"/>
      <c r="T36" s="35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5"/>
      <c r="Q37" s="34"/>
      <c r="R37" s="35"/>
      <c r="S37" s="11"/>
      <c r="T37" s="35"/>
      <c r="U37" s="11"/>
      <c r="V37" s="11"/>
      <c r="W37" s="28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5"/>
      <c r="Q38" s="17"/>
      <c r="R38" s="10"/>
      <c r="S38" s="11"/>
      <c r="T38" s="35"/>
      <c r="U38" s="11"/>
      <c r="V38" s="11"/>
      <c r="W38" s="28"/>
      <c r="X38" s="11"/>
      <c r="Y38" s="11"/>
      <c r="Z38" s="17"/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5"/>
      <c r="Q39" s="17"/>
      <c r="R39" s="10"/>
      <c r="S39" s="11"/>
      <c r="T39" s="35"/>
      <c r="U39" s="11"/>
      <c r="V39" s="11"/>
      <c r="W39" s="28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5"/>
      <c r="Q40" s="17"/>
      <c r="R40" s="10"/>
      <c r="S40" s="11"/>
      <c r="T40" s="35"/>
      <c r="U40" s="11"/>
      <c r="V40" s="11"/>
      <c r="W40" s="28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5"/>
      <c r="Q41" s="17"/>
      <c r="R41" s="10"/>
      <c r="S41" s="11"/>
      <c r="T41" s="35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41">
        <f>'[5]Лист1'!$B$80</f>
        <v>89.641</v>
      </c>
      <c r="D42" s="41">
        <f>'[5]Лист1'!$C$80</f>
        <v>4.932</v>
      </c>
      <c r="E42" s="41">
        <f>'[5]Лист1'!$D$80</f>
        <v>1.074</v>
      </c>
      <c r="F42" s="41">
        <f>'[5]Лист1'!$F$80</f>
        <v>0.112</v>
      </c>
      <c r="G42" s="41">
        <f>'[5]Лист1'!$E$80</f>
        <v>0.175</v>
      </c>
      <c r="H42" s="41">
        <f>'[5]Лист1'!$I$80</f>
        <v>0.004</v>
      </c>
      <c r="I42" s="41">
        <f>'[5]Лист1'!$H$80</f>
        <v>0.048</v>
      </c>
      <c r="J42" s="41">
        <f>'[5]Лист1'!$G$80</f>
        <v>0.038</v>
      </c>
      <c r="K42" s="41">
        <f>'[5]Лист1'!$J$80</f>
        <v>0.07</v>
      </c>
      <c r="L42" s="41">
        <f>'[5]Лист1'!$M$80</f>
        <v>0.007</v>
      </c>
      <c r="M42" s="41">
        <f>'[5]Лист1'!$K$80</f>
        <v>1.562</v>
      </c>
      <c r="N42" s="41">
        <f>'[5]Лист1'!$L$80</f>
        <v>2.337</v>
      </c>
      <c r="O42" s="41">
        <f>'[5]Лист1'!$M$84</f>
        <v>0.754</v>
      </c>
      <c r="P42" s="35">
        <f>'[5]Лист1'!$M$85</f>
        <v>34.37</v>
      </c>
      <c r="Q42" s="34">
        <f>'[5]Лист1'!$N$85</f>
        <v>8209</v>
      </c>
      <c r="R42" s="35">
        <f>'[5]Лист1'!$M$86</f>
        <v>38.07</v>
      </c>
      <c r="S42" s="11">
        <f>'[5]Лист1'!$N$86</f>
        <v>9093</v>
      </c>
      <c r="T42" s="35">
        <f>'[5]Лист1'!$M$88</f>
        <v>48.12</v>
      </c>
      <c r="U42" s="11"/>
      <c r="V42" s="11"/>
      <c r="W42" s="28"/>
      <c r="X42" s="12"/>
      <c r="Y42" s="12"/>
      <c r="Z42" s="30"/>
      <c r="AB42" s="14">
        <f t="shared" si="0"/>
        <v>100</v>
      </c>
      <c r="AC42" s="15" t="str">
        <f>IF(AB42=100,"ОК"," ")</f>
        <v>ОК</v>
      </c>
    </row>
    <row r="43" spans="2:29" s="13" customFormat="1" ht="12" customHeight="1">
      <c r="B43" s="16">
        <v>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5"/>
      <c r="Q43" s="17"/>
      <c r="R43" s="10"/>
      <c r="S43" s="11"/>
      <c r="T43" s="35"/>
      <c r="U43" s="11"/>
      <c r="V43" s="11"/>
      <c r="W43" s="12"/>
      <c r="X43" s="12"/>
      <c r="Y43" s="12"/>
      <c r="Z43" s="30"/>
      <c r="AB43" s="14">
        <f t="shared" si="0"/>
        <v>0</v>
      </c>
      <c r="AC43" s="15" t="str">
        <f>IF(AB43=100,"ОК"," ")</f>
        <v> </v>
      </c>
    </row>
    <row r="44" spans="2:30" ht="12.7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73" t="s">
        <v>48</v>
      </c>
      <c r="T44" s="73"/>
      <c r="U44" s="73"/>
      <c r="V44" s="73"/>
      <c r="W44" s="73"/>
      <c r="X44" s="73"/>
      <c r="Y44" s="74"/>
      <c r="Z44" s="39">
        <v>2540.58</v>
      </c>
      <c r="AB44" s="5"/>
      <c r="AC44" s="6"/>
      <c r="AD44"/>
    </row>
    <row r="45" spans="3:25" ht="12.7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36"/>
    </row>
    <row r="46" spans="3:25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7"/>
      <c r="R46" s="27"/>
      <c r="S46" s="27"/>
      <c r="T46" s="27"/>
      <c r="U46" s="27"/>
      <c r="V46" s="27"/>
      <c r="W46" s="27"/>
      <c r="X46" s="27"/>
      <c r="Y46" s="27"/>
    </row>
    <row r="47" spans="3:20" ht="12.75">
      <c r="C47" s="75" t="s">
        <v>49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31"/>
      <c r="S47" s="72" t="s">
        <v>53</v>
      </c>
      <c r="T47" s="7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40" t="s">
        <v>50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72" t="s">
        <v>53</v>
      </c>
      <c r="T49" s="72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</sheetData>
  <sheetProtection/>
  <mergeCells count="36"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U9:U12"/>
    <mergeCell ref="V9:V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2016-02-24T07:42:20Z</cp:lastPrinted>
  <dcterms:created xsi:type="dcterms:W3CDTF">2010-01-29T08:37:16Z</dcterms:created>
  <dcterms:modified xsi:type="dcterms:W3CDTF">2016-06-06T06:41:32Z</dcterms:modified>
  <cp:category/>
  <cp:version/>
  <cp:contentType/>
  <cp:contentStatus/>
</cp:coreProperties>
</file>