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0" yWindow="255" windowWidth="8805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<sst xmlns="http://schemas.openxmlformats.org/spreadsheetml/2006/main" count="58" uniqueCount="54">
  <si>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</si>
  <si>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</si>
  <si>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</si>
  <si>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</si>
  <si>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</si>
  <si>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</si>
  <si>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</si>
  <si>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</si>
  <si>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</si>
  <si>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</si>
  <si>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</si>
  <si>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</si>
  <si>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</si>
  <si>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</si>
  <si>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</si>
  <si>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</si>
  <si>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</si>
  <si>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</si>
  <si>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</si>
  <si>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</si>
  <si>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</si>
  <si>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</si>
  <si>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</si>
  <si>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</si>
  <si>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</si>
  <si>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</si>
  <si>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</si>
  <si>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</si>
  <si>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</si>
  <si>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</si>
  <si>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</si>
  <si>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</si>
  <si>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</si>
  <si>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</si>
  <si>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</si>
  <si>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</si>
  <si>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</si>
  <si>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</si>
  <si>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</si>
  <si>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</si>
  <si>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</si>
  <si>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</si>
  <si>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</si>
  <si>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</si>
  <si>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</si>
  <si>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r>
      <t xml:space="preserve">переданого    </t>
    </r>
    <r>
      <rPr>
        <b/>
        <sz val="10"/>
        <rFont val="Arial"/>
        <family val="2"/>
      </rPr>
      <t>Лубенським ЛВУ МГ</t>
    </r>
    <r>
      <rPr>
        <sz val="10"/>
        <rFont val="Arial"/>
        <family val="2"/>
      </rPr>
      <t xml:space="preserve">   та прийнятого    </t>
    </r>
    <r>
      <rPr>
        <b/>
        <sz val="10"/>
        <rFont val="Arial"/>
        <family val="2"/>
      </rPr>
      <t>ПАТ "Кременчукгаз"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ГРС  Семенівка  </t>
    </r>
  </si>
  <si>
    <t>відсутні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</si>
  <si>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</si>
  <si>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</si>
  <si>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</si>
  <si>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t>Добова витрата газу,                                    тис. м³</t>
  </si>
  <si>
    <r>
      <rPr>
        <sz val="8"/>
        <rFont val="Calibri"/>
        <family val="2"/>
      </rPr>
      <t>&lt;</t>
    </r>
    <r>
      <rPr>
        <sz val="7.2"/>
        <rFont val="Times New Roman"/>
        <family val="1"/>
      </rPr>
      <t xml:space="preserve"> 0,2</t>
    </r>
  </si>
  <si>
    <r>
      <t>з газопроводу _______Шебелинка-Полтава-Київ (ШПК) ____________________за період з ___</t>
    </r>
    <r>
      <rPr>
        <b/>
        <sz val="10"/>
        <rFont val="Arial"/>
        <family val="2"/>
      </rPr>
      <t xml:space="preserve">01.05.2016 року_______ по _______31.05.2016 року  </t>
    </r>
    <r>
      <rPr>
        <sz val="10"/>
        <rFont val="Arial"/>
        <family val="2"/>
      </rPr>
      <t>_______________________</t>
    </r>
  </si>
  <si>
    <t xml:space="preserve"> 31.05.2016 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</si>
</sst>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.2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5" xfId="0" applyNumberFormat="1" applyFont="1" applyBorder="1" applyAlignment="1">
      <alignment vertical="center" wrapText="1"/>
    </xf>
    <xf numFmtId="185" fontId="1" fillId="0" borderId="16" xfId="0" applyNumberFormat="1" applyFont="1" applyBorder="1" applyAlignment="1">
      <alignment vertical="center" wrapText="1"/>
    </xf>
    <xf numFmtId="0" fontId="19" fillId="0" borderId="10" xfId="0" applyFont="1" applyBorder="1" applyAlignment="1">
      <alignment horizontal="left" wrapText="1"/>
    </xf>
    <xf numFmtId="0" fontId="1" fillId="0" borderId="14" xfId="0" applyFont="1" applyBorder="1" applyAlignment="1">
      <alignment horizontal="left"/>
    </xf>
    <xf numFmtId="186" fontId="3" fillId="0" borderId="10" xfId="0" applyNumberFormat="1" applyFont="1" applyFill="1" applyBorder="1" applyAlignment="1">
      <alignment horizontal="center" wrapText="1"/>
    </xf>
    <xf numFmtId="185" fontId="18" fillId="0" borderId="16" xfId="0" applyNumberFormat="1" applyFont="1" applyBorder="1" applyAlignment="1">
      <alignment horizontal="center" vertical="center" wrapText="1"/>
    </xf>
    <xf numFmtId="185" fontId="18" fillId="0" borderId="17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6" fillId="0" borderId="10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20" fillId="0" borderId="10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4" fillId="0" borderId="21" xfId="0" applyFont="1" applyBorder="1" applyAlignment="1">
      <alignment horizontal="center" textRotation="90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6" fillId="0" borderId="18" xfId="0" applyFont="1" applyBorder="1" applyAlignment="1">
      <alignment textRotation="90" wrapText="1"/>
    </xf>
    <xf numFmtId="0" fontId="6" fillId="0" borderId="19" xfId="0" applyFont="1" applyBorder="1" applyAlignment="1">
      <alignment textRotation="90" wrapText="1"/>
    </xf>
    <xf numFmtId="0" fontId="0" fillId="0" borderId="20" xfId="0" applyBorder="1" applyAlignment="1">
      <alignment wrapText="1"/>
    </xf>
    <xf numFmtId="0" fontId="6" fillId="0" borderId="19" xfId="0" applyFont="1" applyBorder="1" applyAlignment="1">
      <alignment horizontal="center" textRotation="90" wrapText="1"/>
    </xf>
    <xf numFmtId="0" fontId="6" fillId="0" borderId="20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1\&#1055;&#1040;&#1058;%20&#1050;&#1088;&#1077;&#1084;&#1077;&#1085;&#1095;&#1091;&#1082;&#1075;&#1072;&#107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5\&#1055;&#1040;&#1058;%20&#1051;&#1091;&#1073;&#1085;&#1080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1\&#1055;&#1040;&#1058;%20&#1051;&#1091;&#1073;&#1085;&#1080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2\&#1055;&#1040;&#1058;%20&#1050;&#1088;&#1077;&#1084;&#1077;&#1085;&#1095;&#1091;&#108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2\&#1055;&#1040;&#1058;%20&#1051;&#1091;&#1073;&#1085;&#1080;&#1075;&#1072;&#107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3\&#1055;&#1040;&#1058;%20&#1050;&#1088;&#1077;&#1084;&#1077;&#1085;&#1095;&#1091;&#1082;&#1075;&#1072;&#107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3\&#1055;&#1040;&#1058;%20&#1051;&#1091;&#1073;&#1085;&#1080;&#1075;&#1072;&#107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4\&#1055;&#1040;&#1058;%20&#1050;&#1088;&#1077;&#1084;&#1077;&#1085;&#1095;&#1091;&#1082;&#1075;&#1072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4\&#1055;&#1040;&#1058;%20&#1051;&#1091;&#1073;&#1085;&#1080;&#1075;&#1072;&#107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5\&#1055;&#1040;&#1058;%20&#1050;&#1088;&#1077;&#1084;&#1077;&#1085;&#1095;&#1091;&#1082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89.263</v>
          </cell>
          <cell r="C27">
            <v>4.965</v>
          </cell>
          <cell r="D27">
            <v>1.134</v>
          </cell>
          <cell r="E27">
            <v>0.194</v>
          </cell>
          <cell r="F27">
            <v>0.133</v>
          </cell>
          <cell r="G27">
            <v>0.042</v>
          </cell>
          <cell r="H27">
            <v>0.055</v>
          </cell>
          <cell r="I27">
            <v>0.005</v>
          </cell>
          <cell r="J27">
            <v>0.075</v>
          </cell>
          <cell r="K27">
            <v>1.205</v>
          </cell>
          <cell r="L27">
            <v>2.923</v>
          </cell>
          <cell r="M27">
            <v>0.006</v>
          </cell>
        </row>
        <row r="31">
          <cell r="M31">
            <v>0.761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34.38</v>
          </cell>
          <cell r="N291">
            <v>8212</v>
          </cell>
        </row>
        <row r="292">
          <cell r="M292">
            <v>38.08</v>
          </cell>
          <cell r="N292">
            <v>9095</v>
          </cell>
        </row>
        <row r="294">
          <cell r="M294">
            <v>47.88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34.38</v>
          </cell>
          <cell r="N291">
            <v>8213</v>
          </cell>
        </row>
        <row r="292">
          <cell r="M292">
            <v>38.09</v>
          </cell>
          <cell r="N292">
            <v>9096</v>
          </cell>
        </row>
        <row r="294">
          <cell r="M294">
            <v>47.91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89.035</v>
          </cell>
          <cell r="C27">
            <v>5.066</v>
          </cell>
          <cell r="D27">
            <v>1.189</v>
          </cell>
          <cell r="E27">
            <v>0.2</v>
          </cell>
          <cell r="F27">
            <v>0.134</v>
          </cell>
          <cell r="G27">
            <v>0.042</v>
          </cell>
          <cell r="H27">
            <v>0.056</v>
          </cell>
          <cell r="I27">
            <v>0.005</v>
          </cell>
          <cell r="J27">
            <v>0.072</v>
          </cell>
          <cell r="K27">
            <v>1.213</v>
          </cell>
          <cell r="L27">
            <v>2.981</v>
          </cell>
          <cell r="M27">
            <v>0.007</v>
          </cell>
        </row>
        <row r="31">
          <cell r="M31">
            <v>0.763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34.42</v>
          </cell>
          <cell r="N291">
            <v>8221</v>
          </cell>
        </row>
        <row r="292">
          <cell r="M292">
            <v>38.13</v>
          </cell>
          <cell r="N292">
            <v>9105</v>
          </cell>
        </row>
        <row r="294">
          <cell r="M294">
            <v>47.9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89.073</v>
          </cell>
          <cell r="C27">
            <v>5.027</v>
          </cell>
          <cell r="D27">
            <v>1.159</v>
          </cell>
          <cell r="E27">
            <v>0.2</v>
          </cell>
          <cell r="F27">
            <v>0.134</v>
          </cell>
          <cell r="G27">
            <v>0.043</v>
          </cell>
          <cell r="H27">
            <v>0.056</v>
          </cell>
          <cell r="I27">
            <v>0.005</v>
          </cell>
          <cell r="J27">
            <v>0.077</v>
          </cell>
          <cell r="K27">
            <v>1.238</v>
          </cell>
          <cell r="L27">
            <v>2.981</v>
          </cell>
          <cell r="M27">
            <v>0.007</v>
          </cell>
        </row>
        <row r="31">
          <cell r="M31">
            <v>0.763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34.39</v>
          </cell>
          <cell r="N291">
            <v>8215</v>
          </cell>
        </row>
        <row r="292">
          <cell r="M292">
            <v>38.1</v>
          </cell>
          <cell r="N292">
            <v>9098</v>
          </cell>
        </row>
        <row r="294">
          <cell r="M294">
            <v>47.87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89.102</v>
          </cell>
          <cell r="C27">
            <v>5.028</v>
          </cell>
          <cell r="D27">
            <v>1.154</v>
          </cell>
          <cell r="E27">
            <v>0.192</v>
          </cell>
          <cell r="F27">
            <v>0.131</v>
          </cell>
          <cell r="G27">
            <v>0.042</v>
          </cell>
          <cell r="H27">
            <v>0.054</v>
          </cell>
          <cell r="I27">
            <v>0.005</v>
          </cell>
          <cell r="J27">
            <v>0.072</v>
          </cell>
          <cell r="K27">
            <v>1.223</v>
          </cell>
          <cell r="L27">
            <v>2.99</v>
          </cell>
          <cell r="M27">
            <v>0.007</v>
          </cell>
        </row>
        <row r="31">
          <cell r="M31">
            <v>0.762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34.38</v>
          </cell>
          <cell r="N291">
            <v>8211</v>
          </cell>
        </row>
        <row r="292">
          <cell r="M292">
            <v>38.08</v>
          </cell>
          <cell r="N292">
            <v>9094</v>
          </cell>
        </row>
        <row r="294">
          <cell r="M294">
            <v>47.86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89.168</v>
          </cell>
          <cell r="C27">
            <v>4.996</v>
          </cell>
          <cell r="D27">
            <v>1.142</v>
          </cell>
          <cell r="E27">
            <v>0.19</v>
          </cell>
          <cell r="F27">
            <v>0.13</v>
          </cell>
          <cell r="G27">
            <v>0.043</v>
          </cell>
          <cell r="H27">
            <v>0.056</v>
          </cell>
          <cell r="I27">
            <v>0.005</v>
          </cell>
          <cell r="J27">
            <v>0.08</v>
          </cell>
          <cell r="K27">
            <v>1.233</v>
          </cell>
          <cell r="L27">
            <v>2.949</v>
          </cell>
          <cell r="M27">
            <v>0.008</v>
          </cell>
        </row>
        <row r="31">
          <cell r="M31">
            <v>0.762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view="pageBreakPreview" zoomScale="90" zoomScaleSheetLayoutView="90" workbookViewId="0" topLeftCell="A4">
      <selection activeCell="W36" sqref="W3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7"/>
      <c r="X2" s="48"/>
      <c r="Y2" s="48"/>
      <c r="Z2" s="48"/>
      <c r="AA2" s="4"/>
      <c r="AB2" s="4"/>
    </row>
    <row r="3" spans="2:28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54" t="s">
        <v>37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5"/>
    </row>
    <row r="7" spans="2:28" ht="33" customHeight="1">
      <c r="B7" s="49" t="s">
        <v>45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4"/>
      <c r="AB7" s="4"/>
    </row>
    <row r="8" spans="2:28" ht="18" customHeight="1">
      <c r="B8" s="51" t="s">
        <v>52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4"/>
      <c r="AB8" s="4"/>
    </row>
    <row r="9" spans="2:30" ht="32.25" customHeight="1">
      <c r="B9" s="72" t="s">
        <v>19</v>
      </c>
      <c r="C9" s="77" t="s">
        <v>38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9"/>
      <c r="O9" s="63" t="s">
        <v>39</v>
      </c>
      <c r="P9" s="64"/>
      <c r="Q9" s="64"/>
      <c r="R9" s="65"/>
      <c r="S9" s="65"/>
      <c r="T9" s="66"/>
      <c r="U9" s="68" t="s">
        <v>35</v>
      </c>
      <c r="V9" s="71" t="s">
        <v>36</v>
      </c>
      <c r="W9" s="46" t="s">
        <v>32</v>
      </c>
      <c r="X9" s="46" t="s">
        <v>33</v>
      </c>
      <c r="Y9" s="46" t="s">
        <v>34</v>
      </c>
      <c r="Z9" s="56" t="s">
        <v>50</v>
      </c>
      <c r="AA9" s="4"/>
      <c r="AC9" s="7"/>
      <c r="AD9"/>
    </row>
    <row r="10" spans="2:30" ht="48.75" customHeight="1">
      <c r="B10" s="73"/>
      <c r="C10" s="53" t="s">
        <v>20</v>
      </c>
      <c r="D10" s="53" t="s">
        <v>21</v>
      </c>
      <c r="E10" s="53" t="s">
        <v>22</v>
      </c>
      <c r="F10" s="53" t="s">
        <v>23</v>
      </c>
      <c r="G10" s="53" t="s">
        <v>24</v>
      </c>
      <c r="H10" s="53" t="s">
        <v>25</v>
      </c>
      <c r="I10" s="53" t="s">
        <v>26</v>
      </c>
      <c r="J10" s="53" t="s">
        <v>27</v>
      </c>
      <c r="K10" s="53" t="s">
        <v>28</v>
      </c>
      <c r="L10" s="53" t="s">
        <v>29</v>
      </c>
      <c r="M10" s="57" t="s">
        <v>30</v>
      </c>
      <c r="N10" s="57" t="s">
        <v>31</v>
      </c>
      <c r="O10" s="57" t="s">
        <v>13</v>
      </c>
      <c r="P10" s="60" t="s">
        <v>14</v>
      </c>
      <c r="Q10" s="57" t="s">
        <v>16</v>
      </c>
      <c r="R10" s="57" t="s">
        <v>15</v>
      </c>
      <c r="S10" s="57" t="s">
        <v>17</v>
      </c>
      <c r="T10" s="57" t="s">
        <v>18</v>
      </c>
      <c r="U10" s="69"/>
      <c r="V10" s="58"/>
      <c r="W10" s="46"/>
      <c r="X10" s="46"/>
      <c r="Y10" s="46"/>
      <c r="Z10" s="56"/>
      <c r="AA10" s="4"/>
      <c r="AC10" s="7"/>
      <c r="AD10"/>
    </row>
    <row r="11" spans="2:30" ht="15.75" customHeight="1">
      <c r="B11" s="7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8"/>
      <c r="N11" s="58"/>
      <c r="O11" s="58"/>
      <c r="P11" s="61"/>
      <c r="Q11" s="75"/>
      <c r="R11" s="58"/>
      <c r="S11" s="58"/>
      <c r="T11" s="58"/>
      <c r="U11" s="69"/>
      <c r="V11" s="58"/>
      <c r="W11" s="46"/>
      <c r="X11" s="46"/>
      <c r="Y11" s="46"/>
      <c r="Z11" s="56"/>
      <c r="AA11" s="4"/>
      <c r="AC11" s="7"/>
      <c r="AD11"/>
    </row>
    <row r="12" spans="2:30" ht="21" customHeight="1">
      <c r="B12" s="74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9"/>
      <c r="N12" s="59"/>
      <c r="O12" s="59"/>
      <c r="P12" s="62"/>
      <c r="Q12" s="76"/>
      <c r="R12" s="59"/>
      <c r="S12" s="59"/>
      <c r="T12" s="59"/>
      <c r="U12" s="70"/>
      <c r="V12" s="59"/>
      <c r="W12" s="46"/>
      <c r="X12" s="46"/>
      <c r="Y12" s="46"/>
      <c r="Z12" s="56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35"/>
      <c r="Q13" s="34"/>
      <c r="R13" s="35"/>
      <c r="S13" s="11"/>
      <c r="T13" s="35"/>
      <c r="U13" s="11"/>
      <c r="V13" s="11"/>
      <c r="W13" s="18"/>
      <c r="X13" s="11"/>
      <c r="Y13" s="11"/>
      <c r="Z13" s="11"/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5"/>
      <c r="Q14" s="34"/>
      <c r="R14" s="35"/>
      <c r="S14" s="11"/>
      <c r="T14" s="35"/>
      <c r="U14" s="11"/>
      <c r="V14" s="11"/>
      <c r="W14" s="29"/>
      <c r="X14" s="11"/>
      <c r="Y14" s="11"/>
      <c r="Z14" s="11"/>
      <c r="AB14" s="14">
        <f aca="true" t="shared" si="0" ref="AB14:AB43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5"/>
      <c r="Q15" s="34"/>
      <c r="R15" s="35"/>
      <c r="S15" s="11"/>
      <c r="T15" s="35"/>
      <c r="U15" s="11"/>
      <c r="V15" s="11"/>
      <c r="W15" s="18"/>
      <c r="X15" s="11"/>
      <c r="Y15" s="11"/>
      <c r="Z15" s="11"/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41">
        <f>'[1]Лист1'!$B$27</f>
        <v>89.263</v>
      </c>
      <c r="D16" s="41">
        <f>'[1]Лист1'!$C$27</f>
        <v>4.965</v>
      </c>
      <c r="E16" s="41">
        <f>'[1]Лист1'!$D$27</f>
        <v>1.134</v>
      </c>
      <c r="F16" s="41">
        <f>'[1]Лист1'!$F$27</f>
        <v>0.133</v>
      </c>
      <c r="G16" s="41">
        <f>'[1]Лист1'!$E$27</f>
        <v>0.194</v>
      </c>
      <c r="H16" s="41">
        <f>'[1]Лист1'!$I$27</f>
        <v>0.005</v>
      </c>
      <c r="I16" s="41">
        <f>'[1]Лист1'!$H$27</f>
        <v>0.055</v>
      </c>
      <c r="J16" s="41">
        <f>'[1]Лист1'!$G$27</f>
        <v>0.042</v>
      </c>
      <c r="K16" s="41">
        <f>'[1]Лист1'!$J$27</f>
        <v>0.075</v>
      </c>
      <c r="L16" s="41">
        <f>'[1]Лист1'!$M$27</f>
        <v>0.006</v>
      </c>
      <c r="M16" s="41">
        <f>'[1]Лист1'!$K$27</f>
        <v>1.205</v>
      </c>
      <c r="N16" s="41">
        <f>'[1]Лист1'!$L$27</f>
        <v>2.923</v>
      </c>
      <c r="O16" s="41">
        <f>'[1]Лист1'!$M$31</f>
        <v>0.761</v>
      </c>
      <c r="P16" s="35">
        <f>'[2]Лист1'!$M$291</f>
        <v>34.38</v>
      </c>
      <c r="Q16" s="34">
        <f>'[2]Лист1'!$N$291</f>
        <v>8213</v>
      </c>
      <c r="R16" s="35">
        <f>'[2]Лист1'!$M$292</f>
        <v>38.09</v>
      </c>
      <c r="S16" s="11">
        <f>'[2]Лист1'!$N$292</f>
        <v>9096</v>
      </c>
      <c r="T16" s="35">
        <f>'[2]Лист1'!$M$294</f>
        <v>47.91</v>
      </c>
      <c r="U16" s="18"/>
      <c r="V16" s="18"/>
      <c r="W16" s="18"/>
      <c r="X16" s="11"/>
      <c r="Y16" s="11"/>
      <c r="Z16" s="11"/>
      <c r="AB16" s="14">
        <f t="shared" si="0"/>
        <v>100.00000000000001</v>
      </c>
      <c r="AC16" s="15" t="str">
        <f>IF(AB16=100,"ОК"," ")</f>
        <v>ОК</v>
      </c>
    </row>
    <row r="17" spans="2:29" s="13" customFormat="1" ht="12.75">
      <c r="B17" s="9">
        <v>5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35"/>
      <c r="Q17" s="34"/>
      <c r="R17" s="35"/>
      <c r="S17" s="11"/>
      <c r="T17" s="35"/>
      <c r="U17" s="11"/>
      <c r="V17" s="11"/>
      <c r="W17" s="28"/>
      <c r="X17" s="11"/>
      <c r="Y17" s="11"/>
      <c r="Z17" s="11"/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35"/>
      <c r="Q18" s="34"/>
      <c r="R18" s="35"/>
      <c r="S18" s="11"/>
      <c r="T18" s="35"/>
      <c r="U18" s="11"/>
      <c r="V18" s="11"/>
      <c r="W18" s="28"/>
      <c r="X18" s="11"/>
      <c r="Y18" s="11"/>
      <c r="Z18" s="11"/>
      <c r="AB18" s="14">
        <f t="shared" si="0"/>
        <v>0</v>
      </c>
      <c r="AC18" s="15"/>
    </row>
    <row r="19" spans="2:29" s="13" customFormat="1" ht="12.75">
      <c r="B19" s="9">
        <v>7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35"/>
      <c r="Q19" s="34"/>
      <c r="R19" s="35"/>
      <c r="S19" s="11"/>
      <c r="T19" s="35"/>
      <c r="U19" s="11"/>
      <c r="V19" s="11"/>
      <c r="W19" s="28"/>
      <c r="X19" s="11"/>
      <c r="Y19" s="11"/>
      <c r="Z19" s="11"/>
      <c r="AB19" s="14">
        <f t="shared" si="0"/>
        <v>0</v>
      </c>
      <c r="AC19" s="15"/>
    </row>
    <row r="20" spans="2:29" s="13" customFormat="1" ht="12.75">
      <c r="B20" s="9">
        <v>8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35"/>
      <c r="Q20" s="34"/>
      <c r="R20" s="35"/>
      <c r="S20" s="11"/>
      <c r="T20" s="35"/>
      <c r="U20" s="11"/>
      <c r="V20" s="11"/>
      <c r="W20" s="28"/>
      <c r="X20" s="11"/>
      <c r="Y20" s="11"/>
      <c r="Z20" s="11"/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9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35"/>
      <c r="Q21" s="34"/>
      <c r="R21" s="35"/>
      <c r="S21" s="11"/>
      <c r="T21" s="35"/>
      <c r="U21" s="11"/>
      <c r="V21" s="11"/>
      <c r="W21" s="18"/>
      <c r="X21" s="11"/>
      <c r="Y21" s="11"/>
      <c r="Z21" s="11"/>
      <c r="AB21" s="14">
        <f t="shared" si="0"/>
        <v>0</v>
      </c>
      <c r="AC21" s="15"/>
    </row>
    <row r="22" spans="2:29" s="13" customFormat="1" ht="12.75">
      <c r="B22" s="9">
        <v>10</v>
      </c>
      <c r="C22" s="41">
        <f>'[3]Лист1'!$B$27</f>
        <v>89.035</v>
      </c>
      <c r="D22" s="41">
        <f>'[3]Лист1'!$C$27</f>
        <v>5.066</v>
      </c>
      <c r="E22" s="41">
        <f>'[3]Лист1'!$D$27</f>
        <v>1.189</v>
      </c>
      <c r="F22" s="41">
        <f>'[3]Лист1'!$F$27</f>
        <v>0.134</v>
      </c>
      <c r="G22" s="41">
        <f>'[3]Лист1'!$E$27</f>
        <v>0.2</v>
      </c>
      <c r="H22" s="41">
        <f>'[3]Лист1'!$I$27</f>
        <v>0.005</v>
      </c>
      <c r="I22" s="41">
        <f>'[3]Лист1'!$H$27</f>
        <v>0.056</v>
      </c>
      <c r="J22" s="41">
        <f>'[3]Лист1'!$G$27</f>
        <v>0.042</v>
      </c>
      <c r="K22" s="41">
        <f>'[3]Лист1'!$J$27</f>
        <v>0.072</v>
      </c>
      <c r="L22" s="41">
        <f>'[3]Лист1'!$M$27</f>
        <v>0.007</v>
      </c>
      <c r="M22" s="41">
        <f>'[3]Лист1'!$K$27</f>
        <v>1.213</v>
      </c>
      <c r="N22" s="41">
        <f>'[3]Лист1'!$L$27</f>
        <v>2.981</v>
      </c>
      <c r="O22" s="41">
        <f>'[3]Лист1'!$M$31</f>
        <v>0.763</v>
      </c>
      <c r="P22" s="35">
        <f>'[4]Лист1'!$M$291</f>
        <v>34.42</v>
      </c>
      <c r="Q22" s="34">
        <f>'[4]Лист1'!$N$291</f>
        <v>8221</v>
      </c>
      <c r="R22" s="35">
        <f>'[4]Лист1'!$M$292</f>
        <v>38.13</v>
      </c>
      <c r="S22" s="11">
        <f>'[4]Лист1'!$N$292</f>
        <v>9105</v>
      </c>
      <c r="T22" s="35">
        <f>'[4]Лист1'!$M$294</f>
        <v>47.9</v>
      </c>
      <c r="U22" s="10">
        <v>-10</v>
      </c>
      <c r="V22" s="11">
        <v>-9.8</v>
      </c>
      <c r="W22" s="28" t="s">
        <v>46</v>
      </c>
      <c r="X22" s="11"/>
      <c r="Y22" s="11"/>
      <c r="Z22" s="11"/>
      <c r="AB22" s="14">
        <f t="shared" si="0"/>
        <v>99.99999999999999</v>
      </c>
      <c r="AC22" s="15"/>
    </row>
    <row r="23" spans="2:29" s="13" customFormat="1" ht="12.75">
      <c r="B23" s="9">
        <v>11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35"/>
      <c r="Q23" s="34"/>
      <c r="R23" s="35"/>
      <c r="S23" s="11"/>
      <c r="T23" s="35"/>
      <c r="U23" s="11"/>
      <c r="V23" s="11"/>
      <c r="W23" s="18"/>
      <c r="X23" s="11" t="s">
        <v>51</v>
      </c>
      <c r="Y23" s="10">
        <v>5</v>
      </c>
      <c r="Z23" s="11"/>
      <c r="AB23" s="14">
        <f t="shared" si="0"/>
        <v>0</v>
      </c>
      <c r="AC23" s="15"/>
    </row>
    <row r="24" spans="2:29" s="13" customFormat="1" ht="12.75">
      <c r="B24" s="9">
        <v>12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35"/>
      <c r="Q24" s="34"/>
      <c r="R24" s="35"/>
      <c r="S24" s="11"/>
      <c r="T24" s="35"/>
      <c r="U24" s="11"/>
      <c r="V24" s="11"/>
      <c r="W24" s="28"/>
      <c r="X24" s="11"/>
      <c r="Y24" s="11"/>
      <c r="Z24" s="11"/>
      <c r="AB24" s="14">
        <f t="shared" si="0"/>
        <v>0</v>
      </c>
      <c r="AC24" s="15"/>
    </row>
    <row r="25" spans="2:29" s="13" customFormat="1" ht="12.75">
      <c r="B25" s="9">
        <v>13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35"/>
      <c r="Q25" s="34"/>
      <c r="R25" s="35"/>
      <c r="S25" s="11"/>
      <c r="T25" s="35"/>
      <c r="U25" s="11"/>
      <c r="V25" s="11"/>
      <c r="W25" s="18"/>
      <c r="X25" s="11"/>
      <c r="Y25" s="11"/>
      <c r="Z25" s="11"/>
      <c r="AB25" s="14">
        <f t="shared" si="0"/>
        <v>0</v>
      </c>
      <c r="AC25" s="15"/>
    </row>
    <row r="26" spans="2:29" s="13" customFormat="1" ht="12.75">
      <c r="B26" s="9">
        <v>14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35"/>
      <c r="Q26" s="34"/>
      <c r="R26" s="35"/>
      <c r="S26" s="11"/>
      <c r="T26" s="35"/>
      <c r="U26" s="11"/>
      <c r="V26" s="11"/>
      <c r="W26" s="28"/>
      <c r="X26" s="11"/>
      <c r="Y26" s="11"/>
      <c r="Z26" s="11"/>
      <c r="AB26" s="14">
        <f t="shared" si="0"/>
        <v>0</v>
      </c>
      <c r="AC26" s="15"/>
    </row>
    <row r="27" spans="2:29" s="13" customFormat="1" ht="12.75">
      <c r="B27" s="9">
        <v>15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35"/>
      <c r="Q27" s="34"/>
      <c r="R27" s="35"/>
      <c r="S27" s="11"/>
      <c r="T27" s="35"/>
      <c r="U27" s="11"/>
      <c r="V27" s="11"/>
      <c r="W27" s="28"/>
      <c r="X27" s="11"/>
      <c r="Y27" s="11"/>
      <c r="Z27" s="17"/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41">
        <f>'[5]Лист1'!$B$27</f>
        <v>89.073</v>
      </c>
      <c r="D28" s="41">
        <f>'[5]Лист1'!$C$27</f>
        <v>5.027</v>
      </c>
      <c r="E28" s="41">
        <f>'[5]Лист1'!$D$27</f>
        <v>1.159</v>
      </c>
      <c r="F28" s="41">
        <f>'[5]Лист1'!$F$27</f>
        <v>0.134</v>
      </c>
      <c r="G28" s="41">
        <f>'[5]Лист1'!$E$27</f>
        <v>0.2</v>
      </c>
      <c r="H28" s="41">
        <f>'[5]Лист1'!$I$27</f>
        <v>0.005</v>
      </c>
      <c r="I28" s="41">
        <f>'[5]Лист1'!$H$27</f>
        <v>0.056</v>
      </c>
      <c r="J28" s="41">
        <f>'[5]Лист1'!$G$27</f>
        <v>0.043</v>
      </c>
      <c r="K28" s="41">
        <f>'[5]Лист1'!$J$27</f>
        <v>0.077</v>
      </c>
      <c r="L28" s="41">
        <f>'[5]Лист1'!$M$27</f>
        <v>0.007</v>
      </c>
      <c r="M28" s="41">
        <f>'[5]Лист1'!$K$27</f>
        <v>1.238</v>
      </c>
      <c r="N28" s="41">
        <f>'[5]Лист1'!$L$27</f>
        <v>2.981</v>
      </c>
      <c r="O28" s="41">
        <f>'[5]Лист1'!$M$31</f>
        <v>0.763</v>
      </c>
      <c r="P28" s="35">
        <f>'[6]Лист1'!$M$291</f>
        <v>34.39</v>
      </c>
      <c r="Q28" s="34">
        <f>'[6]Лист1'!$N$291</f>
        <v>8215</v>
      </c>
      <c r="R28" s="35">
        <f>'[6]Лист1'!$M$292</f>
        <v>38.1</v>
      </c>
      <c r="S28" s="11">
        <f>'[6]Лист1'!$N$292</f>
        <v>9098</v>
      </c>
      <c r="T28" s="35">
        <f>'[6]Лист1'!$M$294</f>
        <v>47.87</v>
      </c>
      <c r="U28" s="11"/>
      <c r="V28" s="11"/>
      <c r="W28" s="12"/>
      <c r="X28" s="11"/>
      <c r="Y28" s="11"/>
      <c r="Z28" s="17"/>
      <c r="AB28" s="14">
        <f t="shared" si="0"/>
        <v>100</v>
      </c>
      <c r="AC28" s="15" t="str">
        <f>IF(AB28=100,"ОК"," ")</f>
        <v>ОК</v>
      </c>
    </row>
    <row r="29" spans="2:29" s="13" customFormat="1" ht="12.75">
      <c r="B29" s="16">
        <v>17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35"/>
      <c r="Q29" s="34"/>
      <c r="R29" s="35"/>
      <c r="S29" s="11"/>
      <c r="T29" s="35"/>
      <c r="U29" s="11"/>
      <c r="V29" s="11"/>
      <c r="W29" s="12"/>
      <c r="X29" s="11"/>
      <c r="Y29" s="11"/>
      <c r="Z29" s="17"/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35"/>
      <c r="Q30" s="34"/>
      <c r="R30" s="35"/>
      <c r="S30" s="11"/>
      <c r="T30" s="35"/>
      <c r="U30" s="11"/>
      <c r="V30" s="11"/>
      <c r="W30" s="12"/>
      <c r="X30" s="11"/>
      <c r="Y30" s="11"/>
      <c r="Z30" s="17"/>
      <c r="AB30" s="14">
        <f t="shared" si="0"/>
        <v>0</v>
      </c>
      <c r="AC30" s="15"/>
    </row>
    <row r="31" spans="2:29" s="13" customFormat="1" ht="12.75">
      <c r="B31" s="16">
        <v>19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35"/>
      <c r="Q31" s="34"/>
      <c r="R31" s="35"/>
      <c r="S31" s="11"/>
      <c r="T31" s="35"/>
      <c r="U31" s="11"/>
      <c r="V31" s="11"/>
      <c r="W31" s="12"/>
      <c r="X31" s="11"/>
      <c r="Y31" s="11"/>
      <c r="Z31" s="17"/>
      <c r="AB31" s="14">
        <f t="shared" si="0"/>
        <v>0</v>
      </c>
      <c r="AC31" s="15"/>
    </row>
    <row r="32" spans="2:29" s="13" customFormat="1" ht="12.75">
      <c r="B32" s="16">
        <v>20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35"/>
      <c r="Q32" s="34"/>
      <c r="R32" s="35"/>
      <c r="S32" s="11"/>
      <c r="T32" s="35"/>
      <c r="U32" s="11"/>
      <c r="V32" s="11"/>
      <c r="W32" s="28"/>
      <c r="X32" s="11"/>
      <c r="Y32" s="11"/>
      <c r="Z32" s="17"/>
      <c r="AB32" s="14">
        <f t="shared" si="0"/>
        <v>0</v>
      </c>
      <c r="AC32" s="15"/>
    </row>
    <row r="33" spans="2:29" s="13" customFormat="1" ht="12.75">
      <c r="B33" s="16">
        <v>21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35"/>
      <c r="Q33" s="34"/>
      <c r="R33" s="35"/>
      <c r="S33" s="11"/>
      <c r="T33" s="35"/>
      <c r="U33" s="11"/>
      <c r="V33" s="11"/>
      <c r="W33" s="28"/>
      <c r="X33" s="11"/>
      <c r="Y33" s="11"/>
      <c r="Z33" s="17"/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35"/>
      <c r="Q34" s="34"/>
      <c r="R34" s="35"/>
      <c r="S34" s="11"/>
      <c r="T34" s="35"/>
      <c r="U34" s="11"/>
      <c r="V34" s="11"/>
      <c r="W34" s="18"/>
      <c r="X34" s="11"/>
      <c r="Y34" s="11"/>
      <c r="Z34" s="17"/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41">
        <f>'[7]Лист1'!$B$27</f>
        <v>89.102</v>
      </c>
      <c r="D35" s="41">
        <f>'[7]Лист1'!$C$27</f>
        <v>5.028</v>
      </c>
      <c r="E35" s="41">
        <f>'[7]Лист1'!$D$27</f>
        <v>1.154</v>
      </c>
      <c r="F35" s="41">
        <f>'[7]Лист1'!$F$27</f>
        <v>0.131</v>
      </c>
      <c r="G35" s="41">
        <f>'[7]Лист1'!$E$27</f>
        <v>0.192</v>
      </c>
      <c r="H35" s="41">
        <f>'[7]Лист1'!$I$27</f>
        <v>0.005</v>
      </c>
      <c r="I35" s="41">
        <f>'[7]Лист1'!$H$27</f>
        <v>0.054</v>
      </c>
      <c r="J35" s="41">
        <f>'[7]Лист1'!$G$27</f>
        <v>0.042</v>
      </c>
      <c r="K35" s="41">
        <f>'[7]Лист1'!$J$27</f>
        <v>0.072</v>
      </c>
      <c r="L35" s="41">
        <f>'[7]Лист1'!$M$27</f>
        <v>0.007</v>
      </c>
      <c r="M35" s="41">
        <f>'[7]Лист1'!$K$27</f>
        <v>1.223</v>
      </c>
      <c r="N35" s="41">
        <f>'[7]Лист1'!$L$27</f>
        <v>2.99</v>
      </c>
      <c r="O35" s="41">
        <f>'[7]Лист1'!$M$31</f>
        <v>0.762</v>
      </c>
      <c r="P35" s="35">
        <f>'[8]Лист1'!$M$291</f>
        <v>34.38</v>
      </c>
      <c r="Q35" s="34">
        <f>'[8]Лист1'!$N$291</f>
        <v>8211</v>
      </c>
      <c r="R35" s="35">
        <f>'[8]Лист1'!$M$292</f>
        <v>38.08</v>
      </c>
      <c r="S35" s="11">
        <f>'[8]Лист1'!$N$292</f>
        <v>9094</v>
      </c>
      <c r="T35" s="35">
        <f>'[8]Лист1'!$M$294</f>
        <v>47.86</v>
      </c>
      <c r="U35" s="11"/>
      <c r="V35" s="11"/>
      <c r="W35" s="28"/>
      <c r="X35" s="11"/>
      <c r="Y35" s="11"/>
      <c r="Z35" s="17"/>
      <c r="AB35" s="14">
        <f t="shared" si="0"/>
        <v>100</v>
      </c>
      <c r="AC35" s="15"/>
    </row>
    <row r="36" spans="2:29" s="13" customFormat="1" ht="12.75">
      <c r="B36" s="16">
        <v>24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35"/>
      <c r="Q36" s="17"/>
      <c r="R36" s="35"/>
      <c r="S36" s="11"/>
      <c r="T36" s="35"/>
      <c r="U36" s="11"/>
      <c r="V36" s="11"/>
      <c r="W36" s="18"/>
      <c r="X36" s="11"/>
      <c r="Y36" s="11"/>
      <c r="Z36" s="11"/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35"/>
      <c r="Q37" s="34"/>
      <c r="R37" s="35"/>
      <c r="S37" s="11"/>
      <c r="T37" s="35"/>
      <c r="U37" s="11"/>
      <c r="V37" s="11"/>
      <c r="W37" s="28"/>
      <c r="X37" s="11"/>
      <c r="Y37" s="11"/>
      <c r="Z37" s="11"/>
      <c r="AB37" s="14">
        <f t="shared" si="0"/>
        <v>0</v>
      </c>
      <c r="AC37" s="15" t="str">
        <f>IF(AB37=100,"ОК"," ")</f>
        <v> </v>
      </c>
    </row>
    <row r="38" spans="2:29" s="13" customFormat="1" ht="12.75">
      <c r="B38" s="16">
        <v>26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35"/>
      <c r="Q38" s="17"/>
      <c r="R38" s="10"/>
      <c r="S38" s="11"/>
      <c r="T38" s="35"/>
      <c r="U38" s="11"/>
      <c r="V38" s="11"/>
      <c r="W38" s="28"/>
      <c r="X38" s="11"/>
      <c r="Y38" s="10"/>
      <c r="Z38" s="17"/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35"/>
      <c r="Q39" s="17"/>
      <c r="R39" s="10"/>
      <c r="S39" s="11"/>
      <c r="T39" s="35"/>
      <c r="U39" s="11"/>
      <c r="V39" s="11"/>
      <c r="W39" s="28"/>
      <c r="X39" s="12"/>
      <c r="Y39" s="12"/>
      <c r="Z39" s="12"/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35"/>
      <c r="Q40" s="17"/>
      <c r="R40" s="10"/>
      <c r="S40" s="11"/>
      <c r="T40" s="35"/>
      <c r="U40" s="11"/>
      <c r="V40" s="11"/>
      <c r="W40" s="28"/>
      <c r="X40" s="12"/>
      <c r="Y40" s="12"/>
      <c r="Z40" s="17"/>
      <c r="AB40" s="14">
        <f t="shared" si="0"/>
        <v>0</v>
      </c>
      <c r="AC40" s="15"/>
    </row>
    <row r="41" spans="2:29" s="13" customFormat="1" ht="12.75">
      <c r="B41" s="16">
        <v>29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35"/>
      <c r="Q41" s="17"/>
      <c r="R41" s="10"/>
      <c r="S41" s="11"/>
      <c r="T41" s="35"/>
      <c r="U41" s="11"/>
      <c r="V41" s="11"/>
      <c r="W41" s="18"/>
      <c r="X41" s="12"/>
      <c r="Y41" s="12"/>
      <c r="Z41" s="17"/>
      <c r="AB41" s="14">
        <f t="shared" si="0"/>
        <v>0</v>
      </c>
      <c r="AC41" s="15"/>
    </row>
    <row r="42" spans="2:29" s="13" customFormat="1" ht="12.75">
      <c r="B42" s="16">
        <v>30</v>
      </c>
      <c r="C42" s="41">
        <f>'[9]Лист1'!$B$27</f>
        <v>89.168</v>
      </c>
      <c r="D42" s="41">
        <f>'[9]Лист1'!$C$27</f>
        <v>4.996</v>
      </c>
      <c r="E42" s="41">
        <f>'[9]Лист1'!$D$27</f>
        <v>1.142</v>
      </c>
      <c r="F42" s="41">
        <f>'[9]Лист1'!$F$27</f>
        <v>0.13</v>
      </c>
      <c r="G42" s="41">
        <f>'[9]Лист1'!$E$27</f>
        <v>0.19</v>
      </c>
      <c r="H42" s="41">
        <f>'[9]Лист1'!$I$27</f>
        <v>0.005</v>
      </c>
      <c r="I42" s="41">
        <f>'[9]Лист1'!$H$27</f>
        <v>0.056</v>
      </c>
      <c r="J42" s="41">
        <f>'[9]Лист1'!$G$27</f>
        <v>0.043</v>
      </c>
      <c r="K42" s="41">
        <f>'[9]Лист1'!$J$27</f>
        <v>0.08</v>
      </c>
      <c r="L42" s="41">
        <f>'[9]Лист1'!$M$27</f>
        <v>0.008</v>
      </c>
      <c r="M42" s="41">
        <f>'[9]Лист1'!$K$27</f>
        <v>1.233</v>
      </c>
      <c r="N42" s="41">
        <f>'[9]Лист1'!$L$27</f>
        <v>2.949</v>
      </c>
      <c r="O42" s="41">
        <f>'[9]Лист1'!$M$31</f>
        <v>0.762</v>
      </c>
      <c r="P42" s="35">
        <f>'[10]Лист1'!$M$291</f>
        <v>34.38</v>
      </c>
      <c r="Q42" s="34">
        <f>'[10]Лист1'!$N$291</f>
        <v>8212</v>
      </c>
      <c r="R42" s="35">
        <f>'[10]Лист1'!$M$292</f>
        <v>38.08</v>
      </c>
      <c r="S42" s="11">
        <f>'[10]Лист1'!$N$292</f>
        <v>9095</v>
      </c>
      <c r="T42" s="35">
        <f>'[10]Лист1'!$M$294</f>
        <v>47.88</v>
      </c>
      <c r="U42" s="11"/>
      <c r="V42" s="11"/>
      <c r="W42" s="28"/>
      <c r="X42" s="12"/>
      <c r="Y42" s="12"/>
      <c r="Z42" s="30"/>
      <c r="AB42" s="14">
        <f t="shared" si="0"/>
        <v>99.99999999999999</v>
      </c>
      <c r="AC42" s="15" t="str">
        <f>IF(AB42=100,"ОК"," ")</f>
        <v>ОК</v>
      </c>
    </row>
    <row r="43" spans="2:29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35"/>
      <c r="Q43" s="17"/>
      <c r="R43" s="10"/>
      <c r="S43" s="11"/>
      <c r="T43" s="35"/>
      <c r="U43" s="11"/>
      <c r="V43" s="11"/>
      <c r="W43" s="12"/>
      <c r="X43" s="12"/>
      <c r="Y43" s="12"/>
      <c r="Z43" s="30"/>
      <c r="AB43" s="14">
        <f t="shared" si="0"/>
        <v>0</v>
      </c>
      <c r="AC43" s="15" t="str">
        <f>IF(AB43=100,"ОК"," ")</f>
        <v> </v>
      </c>
    </row>
    <row r="44" spans="2:30" ht="12.75" customHeight="1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42" t="s">
        <v>47</v>
      </c>
      <c r="T44" s="42"/>
      <c r="U44" s="42"/>
      <c r="V44" s="42"/>
      <c r="W44" s="42"/>
      <c r="X44" s="42"/>
      <c r="Y44" s="43"/>
      <c r="Z44" s="39">
        <v>202.087</v>
      </c>
      <c r="AB44" s="5"/>
      <c r="AC44" s="6"/>
      <c r="AD44"/>
    </row>
    <row r="45" spans="3:25" ht="12.75"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36"/>
    </row>
    <row r="46" spans="3:25" ht="12.7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27"/>
      <c r="R46" s="27"/>
      <c r="S46" s="27"/>
      <c r="T46" s="27"/>
      <c r="U46" s="27"/>
      <c r="V46" s="27"/>
      <c r="W46" s="27"/>
      <c r="X46" s="27"/>
      <c r="Y46" s="27"/>
    </row>
    <row r="47" spans="3:20" ht="12.75">
      <c r="C47" s="44" t="s">
        <v>48</v>
      </c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31"/>
      <c r="S47" s="45" t="s">
        <v>53</v>
      </c>
      <c r="T47" s="45"/>
    </row>
    <row r="48" spans="3:22" ht="12.75">
      <c r="C48" s="1" t="s">
        <v>40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40" t="s">
        <v>49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45" t="s">
        <v>53</v>
      </c>
      <c r="T49" s="45"/>
    </row>
    <row r="50" spans="3:22" ht="12.75">
      <c r="C50" s="1" t="s">
        <v>41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</sheetData>
  <sheetProtection/>
  <mergeCells count="36">
    <mergeCell ref="O9:T9"/>
    <mergeCell ref="C45:X45"/>
    <mergeCell ref="U9:U12"/>
    <mergeCell ref="V9:V12"/>
    <mergeCell ref="B9:B12"/>
    <mergeCell ref="Q10:Q12"/>
    <mergeCell ref="S10:S12"/>
    <mergeCell ref="T10:T12"/>
    <mergeCell ref="C9:N9"/>
    <mergeCell ref="H10:H12"/>
    <mergeCell ref="P10:P12"/>
    <mergeCell ref="G10:G12"/>
    <mergeCell ref="I10:I12"/>
    <mergeCell ref="M10:M12"/>
    <mergeCell ref="J10:J12"/>
    <mergeCell ref="N10:N12"/>
    <mergeCell ref="C6:AB6"/>
    <mergeCell ref="X9:X12"/>
    <mergeCell ref="E10:E12"/>
    <mergeCell ref="F10:F12"/>
    <mergeCell ref="K10:K12"/>
    <mergeCell ref="W9:W12"/>
    <mergeCell ref="Z9:Z12"/>
    <mergeCell ref="O10:O12"/>
    <mergeCell ref="R10:R12"/>
    <mergeCell ref="L10:L12"/>
    <mergeCell ref="S44:Y44"/>
    <mergeCell ref="C47:Q47"/>
    <mergeCell ref="S47:T47"/>
    <mergeCell ref="S49:T49"/>
    <mergeCell ref="Y9:Y12"/>
    <mergeCell ref="W2:Z2"/>
    <mergeCell ref="B7:Z7"/>
    <mergeCell ref="B8:Z8"/>
    <mergeCell ref="D10:D12"/>
    <mergeCell ref="C10:C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2016-02-24T07:38:35Z</cp:lastPrinted>
  <dcterms:created xsi:type="dcterms:W3CDTF">2010-01-29T08:37:16Z</dcterms:created>
  <dcterms:modified xsi:type="dcterms:W3CDTF">2016-06-06T06:40:11Z</dcterms:modified>
  <cp:category/>
  <cp:version/>
  <cp:contentType/>
  <cp:contentStatus/>
</cp:coreProperties>
</file>