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<sst xmlns="http://schemas.openxmlformats.org/spreadsheetml/2006/main" count="59" uniqueCount="55">
  <si>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Число місяця</t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</si>
  <si>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</si>
  <si>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</si>
  <si>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</si>
  <si>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</si>
  <si>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</si>
  <si>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</si>
  <si>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</si>
  <si>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</si>
  <si>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</si>
  <si>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</si>
  <si>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</si>
  <si>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</si>
  <si>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</si>
  <si>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</si>
  <si>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</si>
  <si>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</si>
  <si>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</si>
  <si>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</si>
  <si>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</si>
  <si>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</si>
  <si>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</si>
  <si>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</si>
  <si>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</si>
  <si>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</si>
  <si>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</si>
  <si>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</si>
  <si>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</si>
  <si>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</si>
  <si>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</si>
  <si>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</si>
  <si>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</si>
  <si>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</si>
  <si>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</si>
  <si>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</si>
  <si>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</si>
  <si>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</si>
  <si>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ГРС "Теребля", "Данилово", "Раковець", "Хуст", "Іршава", "Виноградово", "Теково", "Тячів", "Вербовець", "Прикордонник"                                      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</si>
  <si>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</si>
  <si>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</si>
  <si>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</si>
  <si>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</si>
  <si>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</si>
  <si>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</si>
  <si>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</si>
  <si>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&lt;  -20</t>
  </si>
  <si>
    <t>з 01.05.2016р. по 31.05.2016р.</t>
  </si>
  <si>
    <t>04.05.</t>
  </si>
  <si>
    <t>&lt;-20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</si>
  <si>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</si>
  <si>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11.05.</t>
  </si>
  <si>
    <t>18.05.</t>
  </si>
  <si>
    <t>17.05.</t>
  </si>
  <si>
    <t>25.05.</t>
  </si>
  <si>
    <t>19.05.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</si>
</sst>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2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textRotation="90" wrapText="1"/>
    </xf>
    <xf numFmtId="180" fontId="19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11" xfId="0" applyFont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10" xfId="0" applyNumberFormat="1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5"/>
  <sheetViews>
    <sheetView tabSelected="1" zoomScale="50" zoomScaleNormal="50" zoomScalePageLayoutView="0" workbookViewId="0" topLeftCell="C18">
      <selection activeCell="Z25" sqref="Z25"/>
    </sheetView>
  </sheetViews>
  <sheetFormatPr defaultColWidth="9.33203125" defaultRowHeight="11.25"/>
  <cols>
    <col min="1" max="1" width="8.33203125" style="0" customWidth="1"/>
    <col min="2" max="2" width="24.83203125" style="0" customWidth="1"/>
    <col min="3" max="16" width="16.66015625" style="0" customWidth="1"/>
    <col min="17" max="17" width="22" style="0" customWidth="1"/>
    <col min="18" max="25" width="16.66015625" style="0" customWidth="1"/>
    <col min="26" max="26" width="21.66015625" style="0" customWidth="1"/>
  </cols>
  <sheetData>
    <row r="1" ht="11.25" hidden="1"/>
    <row r="2" ht="11.25" hidden="1"/>
    <row r="3" spans="2:7" ht="12.75" customHeight="1">
      <c r="B3" s="46"/>
      <c r="C3" s="46"/>
      <c r="D3" s="46"/>
      <c r="E3" s="46"/>
      <c r="F3" s="46"/>
      <c r="G3" s="46"/>
    </row>
    <row r="4" spans="2:25" ht="20.25" customHeight="1">
      <c r="B4" s="47" t="s">
        <v>4</v>
      </c>
      <c r="C4" s="47"/>
      <c r="D4" s="47"/>
      <c r="E4" s="16"/>
      <c r="F4" s="16"/>
      <c r="R4" s="48"/>
      <c r="S4" s="48"/>
      <c r="T4" s="48"/>
      <c r="U4" s="48"/>
      <c r="V4" s="48"/>
      <c r="W4" s="48"/>
      <c r="X4" s="48"/>
      <c r="Y4" s="48"/>
    </row>
    <row r="5" spans="2:25" ht="20.25" customHeight="1">
      <c r="B5" s="47" t="s">
        <v>5</v>
      </c>
      <c r="C5" s="47"/>
      <c r="D5" s="47"/>
      <c r="E5" s="17"/>
      <c r="F5" s="17"/>
      <c r="R5" s="48"/>
      <c r="S5" s="48"/>
      <c r="T5" s="48"/>
      <c r="U5" s="48"/>
      <c r="V5" s="48"/>
      <c r="W5" s="48"/>
      <c r="X5" s="48"/>
      <c r="Y5" s="48"/>
    </row>
    <row r="6" spans="2:25" ht="21" customHeight="1">
      <c r="B6" s="47" t="s">
        <v>3</v>
      </c>
      <c r="C6" s="47"/>
      <c r="D6" s="47"/>
      <c r="E6" s="16"/>
      <c r="F6" s="16"/>
      <c r="P6" s="18"/>
      <c r="Q6" s="18"/>
      <c r="R6" s="48"/>
      <c r="S6" s="48"/>
      <c r="T6" s="48"/>
      <c r="U6" s="48"/>
      <c r="V6" s="48"/>
      <c r="W6" s="48"/>
      <c r="X6" s="48"/>
      <c r="Y6" s="48"/>
    </row>
    <row r="7" ht="2.25" customHeight="1" hidden="1"/>
    <row r="8" ht="20.25" customHeight="1">
      <c r="B8" s="18" t="s">
        <v>15</v>
      </c>
    </row>
    <row r="9" ht="20.25" customHeight="1">
      <c r="B9" s="18" t="s">
        <v>16</v>
      </c>
    </row>
    <row r="10" ht="20.25" customHeight="1">
      <c r="B10" s="18"/>
    </row>
    <row r="11" ht="20.25" customHeight="1">
      <c r="B11" s="18"/>
    </row>
    <row r="12" spans="2:25" ht="36.75" customHeight="1">
      <c r="B12" s="50" t="s">
        <v>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32.25" customHeight="1">
      <c r="B13" s="51" t="s">
        <v>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2:25" ht="62.25" customHeight="1">
      <c r="B14" s="52" t="s">
        <v>37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2:25" ht="35.25" customHeight="1">
      <c r="B15" s="51" t="s">
        <v>46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2:23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37" s="1" customFormat="1" ht="101.25" customHeight="1">
      <c r="B17" s="53" t="s">
        <v>0</v>
      </c>
      <c r="C17" s="54" t="s"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 t="s">
        <v>17</v>
      </c>
      <c r="R17" s="54"/>
      <c r="S17" s="54"/>
      <c r="T17" s="54"/>
      <c r="U17" s="49" t="s">
        <v>39</v>
      </c>
      <c r="V17" s="49" t="s">
        <v>40</v>
      </c>
      <c r="W17" s="49" t="s">
        <v>42</v>
      </c>
      <c r="X17" s="49" t="s">
        <v>38</v>
      </c>
      <c r="Y17" s="49" t="s">
        <v>41</v>
      </c>
      <c r="Z17" s="49" t="s">
        <v>49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219" customHeight="1">
      <c r="B18" s="53"/>
      <c r="C18" s="42" t="s">
        <v>18</v>
      </c>
      <c r="D18" s="42" t="s">
        <v>19</v>
      </c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  <c r="O18" s="42" t="s">
        <v>30</v>
      </c>
      <c r="P18" s="42" t="s">
        <v>31</v>
      </c>
      <c r="Q18" s="42" t="s">
        <v>11</v>
      </c>
      <c r="R18" s="42" t="s">
        <v>43</v>
      </c>
      <c r="S18" s="42" t="s">
        <v>44</v>
      </c>
      <c r="T18" s="42" t="s">
        <v>2</v>
      </c>
      <c r="U18" s="49"/>
      <c r="V18" s="49"/>
      <c r="W18" s="49"/>
      <c r="X18" s="49"/>
      <c r="Y18" s="49"/>
      <c r="Z18" s="49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27" s="4" customFormat="1" ht="48.75" customHeight="1">
      <c r="B19" s="32" t="s">
        <v>47</v>
      </c>
      <c r="C19" s="36">
        <v>95.572</v>
      </c>
      <c r="D19" s="31">
        <v>2.513</v>
      </c>
      <c r="E19" s="31">
        <v>0.792</v>
      </c>
      <c r="F19" s="36">
        <v>0.124</v>
      </c>
      <c r="G19" s="31">
        <v>0.124</v>
      </c>
      <c r="H19" s="31">
        <v>0.001</v>
      </c>
      <c r="I19" s="31">
        <v>0.023</v>
      </c>
      <c r="J19" s="31">
        <v>0.016</v>
      </c>
      <c r="K19" s="31">
        <v>0.012</v>
      </c>
      <c r="L19" s="31">
        <v>0.008</v>
      </c>
      <c r="M19" s="31">
        <v>0.618</v>
      </c>
      <c r="N19" s="31">
        <v>0.181</v>
      </c>
      <c r="O19" s="31">
        <v>0.015</v>
      </c>
      <c r="P19" s="31">
        <v>0.001</v>
      </c>
      <c r="Q19" s="33">
        <v>0.703</v>
      </c>
      <c r="R19" s="34">
        <v>34.47</v>
      </c>
      <c r="S19" s="34">
        <v>38.2</v>
      </c>
      <c r="T19" s="34">
        <v>50</v>
      </c>
      <c r="U19" s="31">
        <v>-17.3</v>
      </c>
      <c r="V19" s="37" t="s">
        <v>48</v>
      </c>
      <c r="W19" s="43"/>
      <c r="X19" s="33"/>
      <c r="Y19" s="33"/>
      <c r="Z19" s="44"/>
      <c r="AA19" s="6"/>
    </row>
    <row r="20" spans="2:27" s="8" customFormat="1" ht="47.25" customHeight="1">
      <c r="B20" s="32" t="s">
        <v>50</v>
      </c>
      <c r="C20" s="36">
        <f>100-(SUM(D20:P20))</f>
        <v>95.595</v>
      </c>
      <c r="D20" s="36">
        <v>2.507</v>
      </c>
      <c r="E20" s="36">
        <v>0.784</v>
      </c>
      <c r="F20" s="36">
        <v>0.122</v>
      </c>
      <c r="G20" s="36">
        <v>0.122</v>
      </c>
      <c r="H20" s="36">
        <v>0.001</v>
      </c>
      <c r="I20" s="36">
        <v>0.022</v>
      </c>
      <c r="J20" s="36">
        <v>0.016</v>
      </c>
      <c r="K20" s="36">
        <v>0.011</v>
      </c>
      <c r="L20" s="36">
        <v>0.008</v>
      </c>
      <c r="M20" s="36">
        <v>0.618</v>
      </c>
      <c r="N20" s="36">
        <v>0.178</v>
      </c>
      <c r="O20" s="36">
        <v>0.015</v>
      </c>
      <c r="P20" s="36">
        <v>0.001</v>
      </c>
      <c r="Q20" s="33">
        <v>0.7027</v>
      </c>
      <c r="R20" s="34">
        <v>34.46</v>
      </c>
      <c r="S20" s="34">
        <v>38.19</v>
      </c>
      <c r="T20" s="34">
        <v>50</v>
      </c>
      <c r="U20" s="37">
        <v>-18.1</v>
      </c>
      <c r="V20" s="37"/>
      <c r="W20" s="33"/>
      <c r="X20" s="33"/>
      <c r="Y20" s="33"/>
      <c r="Z20" s="45"/>
      <c r="AA20" s="7"/>
    </row>
    <row r="21" spans="2:27" s="8" customFormat="1" ht="47.25" customHeight="1">
      <c r="B21" s="32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3"/>
      <c r="R21" s="34"/>
      <c r="S21" s="34"/>
      <c r="T21" s="34"/>
      <c r="U21" s="37"/>
      <c r="V21" s="37"/>
      <c r="W21" s="33">
        <v>0</v>
      </c>
      <c r="X21" s="33">
        <v>0.0001</v>
      </c>
      <c r="Y21" s="33"/>
      <c r="Z21" s="45"/>
      <c r="AA21" s="7"/>
    </row>
    <row r="22" spans="2:27" s="4" customFormat="1" ht="48.75" customHeight="1">
      <c r="B22" s="32" t="s">
        <v>51</v>
      </c>
      <c r="C22" s="36">
        <v>95.479</v>
      </c>
      <c r="D22" s="36">
        <v>2.58</v>
      </c>
      <c r="E22" s="36">
        <v>0.807</v>
      </c>
      <c r="F22" s="36">
        <v>0.126</v>
      </c>
      <c r="G22" s="36">
        <v>0.125</v>
      </c>
      <c r="H22" s="36">
        <v>0.001</v>
      </c>
      <c r="I22" s="36">
        <v>0.024</v>
      </c>
      <c r="J22" s="36">
        <v>0.017</v>
      </c>
      <c r="K22" s="36">
        <v>0.013</v>
      </c>
      <c r="L22" s="36">
        <v>0.008</v>
      </c>
      <c r="M22" s="36">
        <v>0.617</v>
      </c>
      <c r="N22" s="36">
        <v>0.187</v>
      </c>
      <c r="O22" s="36">
        <v>0.015</v>
      </c>
      <c r="P22" s="36">
        <v>0.001</v>
      </c>
      <c r="Q22" s="33">
        <v>0.7038</v>
      </c>
      <c r="R22" s="34">
        <v>34.5</v>
      </c>
      <c r="S22" s="34">
        <v>38.23</v>
      </c>
      <c r="T22" s="34">
        <v>50.01</v>
      </c>
      <c r="U22" s="37">
        <v>-16.9</v>
      </c>
      <c r="V22" s="37" t="s">
        <v>48</v>
      </c>
      <c r="W22" s="33"/>
      <c r="X22" s="33"/>
      <c r="Y22" s="33"/>
      <c r="Z22" s="44"/>
      <c r="AA22" s="6"/>
    </row>
    <row r="23" spans="2:27" s="4" customFormat="1" ht="48.75" customHeight="1">
      <c r="B23" s="32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3"/>
      <c r="R23" s="34"/>
      <c r="S23" s="34"/>
      <c r="T23" s="34"/>
      <c r="U23" s="37"/>
      <c r="V23" s="37"/>
      <c r="W23" s="33"/>
      <c r="X23" s="33"/>
      <c r="Y23" s="33">
        <v>0</v>
      </c>
      <c r="Z23" s="44"/>
      <c r="AA23" s="6"/>
    </row>
    <row r="24" spans="2:27" s="4" customFormat="1" ht="48.75" customHeight="1">
      <c r="B24" s="32" t="s">
        <v>53</v>
      </c>
      <c r="C24" s="36">
        <f>100-(SUM(D24:P24))</f>
        <v>95.349</v>
      </c>
      <c r="D24" s="36">
        <v>2.662</v>
      </c>
      <c r="E24" s="36">
        <v>0.837</v>
      </c>
      <c r="F24" s="36">
        <v>0.131</v>
      </c>
      <c r="G24" s="36">
        <v>0.13</v>
      </c>
      <c r="H24" s="36">
        <v>0.001</v>
      </c>
      <c r="I24" s="36">
        <v>0.024</v>
      </c>
      <c r="J24" s="36">
        <v>0.016</v>
      </c>
      <c r="K24" s="36">
        <v>0.011</v>
      </c>
      <c r="L24" s="36">
        <v>0.009</v>
      </c>
      <c r="M24" s="36">
        <v>0.616</v>
      </c>
      <c r="N24" s="36">
        <v>0.198</v>
      </c>
      <c r="O24" s="36">
        <v>0.015</v>
      </c>
      <c r="P24" s="36">
        <v>0.001</v>
      </c>
      <c r="Q24" s="33">
        <v>0.7049</v>
      </c>
      <c r="R24" s="34">
        <v>34.54</v>
      </c>
      <c r="S24" s="34">
        <v>38.27</v>
      </c>
      <c r="T24" s="34">
        <v>50.03</v>
      </c>
      <c r="U24" s="37">
        <v>-17.6</v>
      </c>
      <c r="V24" s="34"/>
      <c r="W24" s="33"/>
      <c r="X24" s="33"/>
      <c r="Y24" s="33"/>
      <c r="Z24" s="44"/>
      <c r="AA24" s="6"/>
    </row>
    <row r="25" spans="2:27" s="5" customFormat="1" ht="90" customHeight="1">
      <c r="B25" s="41" t="s">
        <v>1</v>
      </c>
      <c r="C25" s="35">
        <f>100-SUM(D25:P25)</f>
        <v>95.499</v>
      </c>
      <c r="D25" s="36">
        <f aca="true" t="shared" si="0" ref="D25:P25">ROUND(AVERAGE(D19:D24),3)</f>
        <v>2.566</v>
      </c>
      <c r="E25" s="36">
        <f t="shared" si="0"/>
        <v>0.805</v>
      </c>
      <c r="F25" s="36">
        <f t="shared" si="0"/>
        <v>0.126</v>
      </c>
      <c r="G25" s="36">
        <f t="shared" si="0"/>
        <v>0.125</v>
      </c>
      <c r="H25" s="36">
        <f t="shared" si="0"/>
        <v>0.001</v>
      </c>
      <c r="I25" s="36">
        <f t="shared" si="0"/>
        <v>0.023</v>
      </c>
      <c r="J25" s="36">
        <f t="shared" si="0"/>
        <v>0.016</v>
      </c>
      <c r="K25" s="36">
        <f t="shared" si="0"/>
        <v>0.012</v>
      </c>
      <c r="L25" s="36">
        <f t="shared" si="0"/>
        <v>0.008</v>
      </c>
      <c r="M25" s="36">
        <f t="shared" si="0"/>
        <v>0.617</v>
      </c>
      <c r="N25" s="36">
        <f t="shared" si="0"/>
        <v>0.186</v>
      </c>
      <c r="O25" s="36">
        <f t="shared" si="0"/>
        <v>0.015</v>
      </c>
      <c r="P25" s="36">
        <f t="shared" si="0"/>
        <v>0.001</v>
      </c>
      <c r="Q25" s="33">
        <f>AVERAGE(Q19:Q24)</f>
        <v>0.7035999999999999</v>
      </c>
      <c r="R25" s="34">
        <f>ROUND(AVERAGE(R19:R24),3)</f>
        <v>34.493</v>
      </c>
      <c r="S25" s="34">
        <f>ROUND(AVERAGE(S19:S24),3)</f>
        <v>38.223</v>
      </c>
      <c r="T25" s="34">
        <f>AVERAGE(T19:T24)</f>
        <v>50.01</v>
      </c>
      <c r="U25" s="37">
        <f>ROUND(AVERAGE(U19:U24),3)</f>
        <v>-17.475</v>
      </c>
      <c r="V25" s="37" t="s">
        <v>45</v>
      </c>
      <c r="W25" s="33">
        <f>AVERAGE(W19:W24)</f>
        <v>0</v>
      </c>
      <c r="X25" s="33">
        <f>AVERAGE(X19:X24)</f>
        <v>0.0001</v>
      </c>
      <c r="Y25" s="33">
        <f>AVERAGE(Y19:Y24)</f>
        <v>0</v>
      </c>
      <c r="Z25" s="36">
        <v>6239.062</v>
      </c>
      <c r="AA25" s="11"/>
    </row>
    <row r="26" spans="2:27" s="5" customFormat="1" ht="90" customHeight="1"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  <c r="W26" s="24"/>
      <c r="X26" s="24"/>
      <c r="Y26" s="24"/>
      <c r="Z26" s="10"/>
      <c r="AA26" s="11"/>
    </row>
    <row r="27" spans="2:145" s="5" customFormat="1" ht="27" customHeight="1">
      <c r="B27" s="14"/>
      <c r="C27" s="26" t="s">
        <v>8</v>
      </c>
      <c r="D27" s="26"/>
      <c r="E27" s="26"/>
      <c r="F27" s="26"/>
      <c r="G27" s="26"/>
      <c r="H27" s="25"/>
      <c r="I27" s="27"/>
      <c r="J27" s="15"/>
      <c r="K27" s="55" t="s">
        <v>12</v>
      </c>
      <c r="L27" s="55"/>
      <c r="M27" s="27"/>
      <c r="N27" s="29"/>
      <c r="O27" s="26"/>
      <c r="P27" s="26"/>
      <c r="Q27" s="28"/>
      <c r="S27" s="58">
        <v>42522</v>
      </c>
      <c r="T27" s="55"/>
      <c r="U27" s="55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2:145" s="5" customFormat="1" ht="22.5" customHeight="1">
      <c r="B28" s="14"/>
      <c r="C28" s="38" t="s">
        <v>32</v>
      </c>
      <c r="D28" s="39"/>
      <c r="E28" s="39"/>
      <c r="F28" s="39"/>
      <c r="G28" s="39"/>
      <c r="H28" s="4"/>
      <c r="I28" s="4"/>
      <c r="J28" s="4"/>
      <c r="K28" s="56" t="s">
        <v>33</v>
      </c>
      <c r="L28" s="56"/>
      <c r="M28" s="27"/>
      <c r="N28" s="56" t="s">
        <v>34</v>
      </c>
      <c r="O28" s="56"/>
      <c r="P28" s="56"/>
      <c r="Q28" s="28"/>
      <c r="S28" s="56" t="s">
        <v>35</v>
      </c>
      <c r="T28" s="56"/>
      <c r="U28" s="56"/>
      <c r="V28" s="2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52.5" customHeight="1">
      <c r="B29" s="57"/>
      <c r="C29" s="57"/>
      <c r="D29" s="57"/>
      <c r="E29" s="57"/>
      <c r="F29" s="19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7"/>
      <c r="T29" s="28"/>
      <c r="U29" s="28"/>
      <c r="V29" s="28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31" s="1" customFormat="1" ht="27.75">
      <c r="A30" s="5"/>
      <c r="B30" s="14" t="s">
        <v>9</v>
      </c>
      <c r="C30" s="26" t="s">
        <v>13</v>
      </c>
      <c r="D30" s="26"/>
      <c r="E30" s="26"/>
      <c r="F30" s="26"/>
      <c r="G30" s="26"/>
      <c r="H30" s="25"/>
      <c r="I30" s="27"/>
      <c r="J30" s="15"/>
      <c r="K30" s="26" t="s">
        <v>14</v>
      </c>
      <c r="L30" s="26"/>
      <c r="M30" s="27"/>
      <c r="N30" s="30"/>
      <c r="O30" s="25"/>
      <c r="P30" s="25"/>
      <c r="Q30" s="27"/>
      <c r="S30" s="58">
        <v>42522</v>
      </c>
      <c r="T30" s="55"/>
      <c r="U30" s="55"/>
      <c r="V30" s="27"/>
      <c r="W30" s="15"/>
      <c r="X30" s="15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5"/>
      <c r="B31" s="40"/>
      <c r="C31" s="38" t="s">
        <v>36</v>
      </c>
      <c r="D31" s="38"/>
      <c r="E31" s="38"/>
      <c r="F31" s="38"/>
      <c r="G31" s="38"/>
      <c r="H31" s="38"/>
      <c r="I31" s="38"/>
      <c r="J31" s="15"/>
      <c r="K31" s="56" t="s">
        <v>33</v>
      </c>
      <c r="L31" s="56"/>
      <c r="M31" s="15"/>
      <c r="N31" s="56" t="s">
        <v>34</v>
      </c>
      <c r="O31" s="56"/>
      <c r="P31" s="56"/>
      <c r="Q31" s="15"/>
      <c r="R31" s="15"/>
      <c r="S31" s="56" t="s">
        <v>35</v>
      </c>
      <c r="T31" s="56"/>
      <c r="U31" s="56"/>
      <c r="V31" s="27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2:128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2:128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30">
    <mergeCell ref="K27:L27"/>
    <mergeCell ref="N28:P28"/>
    <mergeCell ref="S28:U28"/>
    <mergeCell ref="B29:E29"/>
    <mergeCell ref="K31:L31"/>
    <mergeCell ref="N31:P31"/>
    <mergeCell ref="S31:U31"/>
    <mergeCell ref="K28:L28"/>
    <mergeCell ref="S27:U27"/>
    <mergeCell ref="S30:U30"/>
    <mergeCell ref="B14:Y14"/>
    <mergeCell ref="B15:Y15"/>
    <mergeCell ref="B17:B18"/>
    <mergeCell ref="Z17:Z18"/>
    <mergeCell ref="U17:U18"/>
    <mergeCell ref="X17:X18"/>
    <mergeCell ref="V17:V18"/>
    <mergeCell ref="Y17:Y18"/>
    <mergeCell ref="C17:P17"/>
    <mergeCell ref="Q17:T17"/>
    <mergeCell ref="B3:G3"/>
    <mergeCell ref="B4:D4"/>
    <mergeCell ref="B5:D5"/>
    <mergeCell ref="B6:D6"/>
    <mergeCell ref="R4:Y4"/>
    <mergeCell ref="W17:W18"/>
    <mergeCell ref="R5:Y5"/>
    <mergeCell ref="R6:Y6"/>
    <mergeCell ref="B12:Y12"/>
    <mergeCell ref="B13:Y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Романык Ирина Евгеньевна</cp:lastModifiedBy>
  <cp:lastPrinted>2016-04-07T13:36:21Z</cp:lastPrinted>
  <dcterms:modified xsi:type="dcterms:W3CDTF">2016-06-03T08:04:45Z</dcterms:modified>
  <cp:category/>
  <cp:version/>
  <cp:contentType/>
  <cp:contentStatus/>
</cp:coreProperties>
</file>