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<sst xmlns="http://schemas.openxmlformats.org/spreadsheetml/2006/main" count="83" uniqueCount="62">
  <si>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</si>
  <si>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</si>
  <si>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</si>
  <si>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</si>
  <si>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</si>
  <si>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</si>
  <si>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</si>
  <si>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</si>
  <si>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</si>
  <si>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</si>
  <si>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</si>
  <si>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</si>
  <si>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</si>
  <si>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</si>
  <si>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</si>
  <si>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</si>
  <si>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</si>
  <si>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</si>
  <si>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</si>
  <si>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</si>
  <si>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</si>
  <si>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</si>
  <si>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</si>
  <si>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</si>
  <si>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</si>
  <si>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</si>
  <si>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</si>
  <si>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</si>
  <si>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</si>
  <si>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</si>
  <si>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</si>
  <si>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</si>
  <si>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</si>
  <si>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</si>
  <si>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</si>
  <si>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</si>
  <si>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</si>
  <si>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</si>
  <si>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</si>
  <si>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</si>
  <si>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</si>
  <si>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</si>
  <si>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</si>
  <si>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</si>
  <si>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</si>
  <si>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</si>
  <si>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</si>
  <si>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</si>
  <si>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</si>
  <si>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</si>
  <si>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</si>
  <si>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</si>
  <si>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</si>
  <si>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</si>
  <si>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</si>
  <si>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</si>
  <si>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з газопроводу  ШХ    за період з 01.04.2016 по 30.04.2016</t>
  </si>
  <si>
    <t>переданого Харківським ЛВУМГ  та прийнятого ПАТ "Харківгаз"  по  ГРС Мерефа</t>
  </si>
  <si>
    <r>
      <t xml:space="preserve">переданого Харківським ЛВУМГ  та прийнятого ПАТ "Харківгаз"  по  ГРС Мерефа, </t>
    </r>
    <r>
      <rPr>
        <sz val="11"/>
        <rFont val="Arial"/>
        <family val="2"/>
      </rPr>
      <t>ГРС Мерефа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</si>
  <si>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</si>
  <si>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 Мерефа лінія Мерефа</t>
  </si>
  <si>
    <t>ГРС Мерефа лінія Буди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</si>
</sst>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88" fillId="0" borderId="11" xfId="0" applyFont="1" applyBorder="1" applyAlignment="1">
      <alignment horizontal="left"/>
    </xf>
    <xf numFmtId="0" fontId="89" fillId="0" borderId="11" xfId="0" applyFont="1" applyBorder="1" applyAlignment="1">
      <alignment/>
    </xf>
    <xf numFmtId="14" fontId="88" fillId="0" borderId="11" xfId="0" applyNumberFormat="1" applyFont="1" applyBorder="1" applyAlignment="1">
      <alignment/>
    </xf>
    <xf numFmtId="0" fontId="9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90" fillId="0" borderId="10" xfId="0" applyNumberFormat="1" applyFont="1" applyBorder="1" applyAlignment="1">
      <alignment horizontal="center"/>
    </xf>
    <xf numFmtId="171" fontId="90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69" fontId="90" fillId="0" borderId="10" xfId="0" applyNumberFormat="1" applyFont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top" wrapText="1"/>
    </xf>
    <xf numFmtId="171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90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7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7" fillId="0" borderId="21" xfId="0" applyFont="1" applyBorder="1" applyAlignment="1">
      <alignment horizontal="center" vertical="center" textRotation="90" wrapText="1"/>
    </xf>
    <xf numFmtId="0" fontId="97" fillId="0" borderId="22" xfId="0" applyFont="1" applyBorder="1" applyAlignment="1">
      <alignment horizontal="center" vertical="center" textRotation="90" wrapText="1"/>
    </xf>
    <xf numFmtId="0" fontId="97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6">
      <selection activeCell="N3" sqref="N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37"/>
      <c r="AA6" s="38"/>
    </row>
    <row r="7" spans="2:27" ht="18" customHeight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35"/>
      <c r="AA7" s="35"/>
    </row>
    <row r="8" spans="2:27" ht="18" customHeight="1">
      <c r="B8" s="81" t="s">
        <v>57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5"/>
      <c r="AA8" s="35"/>
    </row>
    <row r="9" spans="2:27" ht="18" customHeight="1">
      <c r="B9" s="83" t="s">
        <v>56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35"/>
      <c r="AA9" s="35"/>
    </row>
    <row r="10" spans="2:27" ht="18" customHeight="1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3" t="s">
        <v>26</v>
      </c>
      <c r="C12" s="90" t="s">
        <v>17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0" t="s">
        <v>6</v>
      </c>
      <c r="P12" s="91"/>
      <c r="Q12" s="91"/>
      <c r="R12" s="91"/>
      <c r="S12" s="91"/>
      <c r="T12" s="91"/>
      <c r="U12" s="85" t="s">
        <v>22</v>
      </c>
      <c r="V12" s="73" t="s">
        <v>23</v>
      </c>
      <c r="W12" s="73" t="s">
        <v>34</v>
      </c>
      <c r="X12" s="73" t="s">
        <v>25</v>
      </c>
      <c r="Y12" s="73" t="s">
        <v>24</v>
      </c>
      <c r="Z12" s="3"/>
      <c r="AB12" s="6"/>
      <c r="AC12"/>
    </row>
    <row r="13" spans="2:29" ht="48.75" customHeight="1">
      <c r="B13" s="74"/>
      <c r="C13" s="94" t="s">
        <v>2</v>
      </c>
      <c r="D13" s="76" t="s">
        <v>3</v>
      </c>
      <c r="E13" s="76" t="s">
        <v>4</v>
      </c>
      <c r="F13" s="76" t="s">
        <v>5</v>
      </c>
      <c r="G13" s="76" t="s">
        <v>8</v>
      </c>
      <c r="H13" s="76" t="s">
        <v>9</v>
      </c>
      <c r="I13" s="76" t="s">
        <v>10</v>
      </c>
      <c r="J13" s="76" t="s">
        <v>11</v>
      </c>
      <c r="K13" s="76" t="s">
        <v>12</v>
      </c>
      <c r="L13" s="76" t="s">
        <v>13</v>
      </c>
      <c r="M13" s="73" t="s">
        <v>14</v>
      </c>
      <c r="N13" s="73" t="s">
        <v>15</v>
      </c>
      <c r="O13" s="73" t="s">
        <v>7</v>
      </c>
      <c r="P13" s="73" t="s">
        <v>19</v>
      </c>
      <c r="Q13" s="73" t="s">
        <v>32</v>
      </c>
      <c r="R13" s="73" t="s">
        <v>20</v>
      </c>
      <c r="S13" s="73" t="s">
        <v>33</v>
      </c>
      <c r="T13" s="73" t="s">
        <v>21</v>
      </c>
      <c r="U13" s="86"/>
      <c r="V13" s="74"/>
      <c r="W13" s="74"/>
      <c r="X13" s="74"/>
      <c r="Y13" s="74"/>
      <c r="Z13" s="3"/>
      <c r="AB13" s="6"/>
      <c r="AC13"/>
    </row>
    <row r="14" spans="2:29" ht="15.75" customHeight="1">
      <c r="B14" s="74"/>
      <c r="C14" s="94"/>
      <c r="D14" s="76"/>
      <c r="E14" s="76"/>
      <c r="F14" s="76"/>
      <c r="G14" s="76"/>
      <c r="H14" s="76"/>
      <c r="I14" s="76"/>
      <c r="J14" s="76"/>
      <c r="K14" s="76"/>
      <c r="L14" s="76"/>
      <c r="M14" s="74"/>
      <c r="N14" s="74"/>
      <c r="O14" s="74"/>
      <c r="P14" s="74"/>
      <c r="Q14" s="74"/>
      <c r="R14" s="74"/>
      <c r="S14" s="74"/>
      <c r="T14" s="74"/>
      <c r="U14" s="86"/>
      <c r="V14" s="74"/>
      <c r="W14" s="74"/>
      <c r="X14" s="74"/>
      <c r="Y14" s="74"/>
      <c r="Z14" s="3"/>
      <c r="AB14" s="6"/>
      <c r="AC14"/>
    </row>
    <row r="15" spans="2:29" ht="30" customHeight="1">
      <c r="B15" s="75"/>
      <c r="C15" s="94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7"/>
      <c r="O15" s="77"/>
      <c r="P15" s="77"/>
      <c r="Q15" s="77"/>
      <c r="R15" s="77"/>
      <c r="S15" s="77"/>
      <c r="T15" s="77"/>
      <c r="U15" s="87"/>
      <c r="V15" s="77"/>
      <c r="W15" s="77"/>
      <c r="X15" s="77"/>
      <c r="Y15" s="77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4"/>
      <c r="T19" s="53"/>
      <c r="U19" s="55"/>
      <c r="V19" s="55"/>
      <c r="W19" s="52"/>
      <c r="X19" s="59"/>
      <c r="Y19" s="59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52"/>
      <c r="X20" s="59"/>
      <c r="Y20" s="59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1">
        <v>89.3665</v>
      </c>
      <c r="D21" s="52">
        <v>4.5049</v>
      </c>
      <c r="E21" s="52">
        <v>1.3489</v>
      </c>
      <c r="F21" s="52">
        <v>0.1261</v>
      </c>
      <c r="G21" s="52">
        <v>0.2455</v>
      </c>
      <c r="H21" s="52">
        <v>0.0029</v>
      </c>
      <c r="I21" s="52">
        <v>0.0516</v>
      </c>
      <c r="J21" s="52">
        <v>0.0428</v>
      </c>
      <c r="K21" s="52">
        <v>0.0611</v>
      </c>
      <c r="L21" s="52">
        <v>0.1623</v>
      </c>
      <c r="M21" s="52">
        <v>2.9666</v>
      </c>
      <c r="N21" s="52">
        <v>1.1209</v>
      </c>
      <c r="O21" s="52">
        <v>0.75</v>
      </c>
      <c r="P21" s="53">
        <v>34.3575</v>
      </c>
      <c r="Q21" s="54">
        <v>8206</v>
      </c>
      <c r="R21" s="53">
        <v>38.0517</v>
      </c>
      <c r="S21" s="54">
        <v>9088</v>
      </c>
      <c r="T21" s="53">
        <v>48.2208</v>
      </c>
      <c r="U21" s="55">
        <v>-7.2</v>
      </c>
      <c r="V21" s="55">
        <v>-5.5</v>
      </c>
      <c r="W21" s="52" t="s">
        <v>35</v>
      </c>
      <c r="X21" s="59" t="s">
        <v>55</v>
      </c>
      <c r="Y21" s="59">
        <v>0.0017</v>
      </c>
      <c r="AA21" s="4">
        <f t="shared" si="0"/>
        <v>100.0001</v>
      </c>
      <c r="AB21" s="30" t="str">
        <f t="shared" si="1"/>
        <v> </v>
      </c>
      <c r="AC21"/>
    </row>
    <row r="22" spans="2:29" ht="12.75">
      <c r="B22" s="15">
        <v>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55"/>
      <c r="V22" s="55"/>
      <c r="W22" s="52"/>
      <c r="X22" s="59"/>
      <c r="Y22" s="59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>
        <v>89.5662</v>
      </c>
      <c r="D27" s="52">
        <v>4.4288</v>
      </c>
      <c r="E27" s="52">
        <v>1.4</v>
      </c>
      <c r="F27" s="52">
        <v>0.1278</v>
      </c>
      <c r="G27" s="52">
        <v>0.271</v>
      </c>
      <c r="H27" s="52">
        <v>0.0031</v>
      </c>
      <c r="I27" s="52">
        <v>0.0588</v>
      </c>
      <c r="J27" s="52">
        <v>0.0557</v>
      </c>
      <c r="K27" s="52">
        <v>0.1257</v>
      </c>
      <c r="L27" s="52">
        <v>0.1114</v>
      </c>
      <c r="M27" s="52">
        <v>2.1521</v>
      </c>
      <c r="N27" s="52">
        <v>1.6995</v>
      </c>
      <c r="O27" s="52">
        <v>0.7554</v>
      </c>
      <c r="P27" s="53">
        <v>34.5869</v>
      </c>
      <c r="Q27" s="54">
        <v>8261</v>
      </c>
      <c r="R27" s="53">
        <v>38.3</v>
      </c>
      <c r="S27" s="54">
        <v>9148</v>
      </c>
      <c r="T27" s="53">
        <v>48.3641</v>
      </c>
      <c r="U27" s="55">
        <v>-1</v>
      </c>
      <c r="V27" s="55">
        <v>-0.9</v>
      </c>
      <c r="W27" s="52"/>
      <c r="X27" s="59"/>
      <c r="Y27" s="59"/>
      <c r="AA27" s="4">
        <f t="shared" si="0"/>
        <v>100.0001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52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>
        <v>89.4816</v>
      </c>
      <c r="D33" s="52">
        <v>4.5251</v>
      </c>
      <c r="E33" s="52">
        <v>1.382</v>
      </c>
      <c r="F33" s="52">
        <v>0.1332</v>
      </c>
      <c r="G33" s="52">
        <v>0.2705</v>
      </c>
      <c r="H33" s="52">
        <v>0.0033</v>
      </c>
      <c r="I33" s="52">
        <v>0.0614</v>
      </c>
      <c r="J33" s="52">
        <v>0.0547</v>
      </c>
      <c r="K33" s="52">
        <v>0.1017</v>
      </c>
      <c r="L33" s="52">
        <v>0.1012</v>
      </c>
      <c r="M33" s="52">
        <v>2.5804</v>
      </c>
      <c r="N33" s="52">
        <v>1.3048</v>
      </c>
      <c r="O33" s="52">
        <v>0.7526</v>
      </c>
      <c r="P33" s="53">
        <v>34.569</v>
      </c>
      <c r="Q33" s="54">
        <v>8257</v>
      </c>
      <c r="R33" s="53">
        <v>38.2818</v>
      </c>
      <c r="S33" s="54">
        <v>9143</v>
      </c>
      <c r="T33" s="53">
        <v>48.4281</v>
      </c>
      <c r="U33" s="55">
        <v>-6.8</v>
      </c>
      <c r="V33" s="55">
        <v>-0.4</v>
      </c>
      <c r="W33" s="52" t="s">
        <v>35</v>
      </c>
      <c r="X33" s="59" t="s">
        <v>55</v>
      </c>
      <c r="Y33" s="59">
        <v>0.0015</v>
      </c>
      <c r="AA33" s="4">
        <f t="shared" si="0"/>
        <v>99.9999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52"/>
      <c r="X34" s="59"/>
      <c r="Y34" s="59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52"/>
      <c r="X35" s="59"/>
      <c r="Y35" s="5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>
        <v>89.4802</v>
      </c>
      <c r="D43" s="52">
        <v>4.5763</v>
      </c>
      <c r="E43" s="52">
        <v>1.4291</v>
      </c>
      <c r="F43" s="52">
        <v>0.1357</v>
      </c>
      <c r="G43" s="52">
        <v>0.2742</v>
      </c>
      <c r="H43" s="52">
        <v>0.0033</v>
      </c>
      <c r="I43" s="52">
        <v>0.0623</v>
      </c>
      <c r="J43" s="52">
        <v>0.0553</v>
      </c>
      <c r="K43" s="52">
        <v>0.123</v>
      </c>
      <c r="L43" s="52">
        <v>0.108</v>
      </c>
      <c r="M43" s="52">
        <v>2.4336</v>
      </c>
      <c r="N43" s="52">
        <v>1.3191</v>
      </c>
      <c r="O43" s="52">
        <v>0.7537</v>
      </c>
      <c r="P43" s="53">
        <v>34.6828</v>
      </c>
      <c r="Q43" s="54">
        <v>8284</v>
      </c>
      <c r="R43" s="53">
        <v>38.4054</v>
      </c>
      <c r="S43" s="54">
        <v>9173</v>
      </c>
      <c r="T43" s="53">
        <v>48.5489</v>
      </c>
      <c r="U43" s="55">
        <v>-3</v>
      </c>
      <c r="V43" s="55">
        <v>-4.1</v>
      </c>
      <c r="W43" s="52"/>
      <c r="X43" s="59"/>
      <c r="Y43" s="59"/>
      <c r="AA43" s="4">
        <f t="shared" si="0"/>
        <v>100.0001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8">
        <v>42494</v>
      </c>
      <c r="X50" s="89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8">
        <v>42494</v>
      </c>
      <c r="X52" s="89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Y12:Y15"/>
    <mergeCell ref="U12:U15"/>
    <mergeCell ref="D13:D15"/>
    <mergeCell ref="G13:G15"/>
    <mergeCell ref="L13:L15"/>
    <mergeCell ref="P13:P15"/>
    <mergeCell ref="S13:S15"/>
    <mergeCell ref="N13:N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0">
      <selection activeCell="C15" sqref="C15:E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2.25390625" style="0" customWidth="1"/>
    <col min="4" max="4" width="10.87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0" t="s">
        <v>36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9"/>
    </row>
    <row r="6" spans="2:25" ht="18" customHeight="1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2:25" ht="18" customHeight="1">
      <c r="B7" s="81" t="s">
        <v>58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5" ht="18" customHeight="1">
      <c r="B8" s="83" t="s">
        <v>56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2:25" ht="18" customHeigh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2:25" ht="24" customHeight="1">
      <c r="B10" s="70" t="s">
        <v>59</v>
      </c>
      <c r="C10" s="6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3" t="s">
        <v>26</v>
      </c>
      <c r="C11" s="90" t="s">
        <v>40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04" t="s">
        <v>41</v>
      </c>
      <c r="X11" s="97" t="s">
        <v>43</v>
      </c>
      <c r="Y11" s="21"/>
      <c r="Z11"/>
    </row>
    <row r="12" spans="2:26" ht="48.75" customHeight="1">
      <c r="B12" s="74"/>
      <c r="C12" s="100" t="s">
        <v>60</v>
      </c>
      <c r="D12" s="100" t="s">
        <v>61</v>
      </c>
      <c r="E12" s="100"/>
      <c r="F12" s="76"/>
      <c r="G12" s="76"/>
      <c r="H12" s="76"/>
      <c r="I12" s="76"/>
      <c r="J12" s="76"/>
      <c r="K12" s="76"/>
      <c r="L12" s="76"/>
      <c r="M12" s="73"/>
      <c r="N12" s="73"/>
      <c r="O12" s="73"/>
      <c r="P12" s="73"/>
      <c r="Q12" s="73"/>
      <c r="R12" s="73"/>
      <c r="S12" s="73"/>
      <c r="T12" s="73"/>
      <c r="U12" s="73"/>
      <c r="V12" s="101"/>
      <c r="W12" s="104"/>
      <c r="X12" s="98"/>
      <c r="Y12" s="21"/>
      <c r="Z12"/>
    </row>
    <row r="13" spans="2:26" ht="15.75" customHeight="1">
      <c r="B13" s="74"/>
      <c r="C13" s="100"/>
      <c r="D13" s="100"/>
      <c r="E13" s="100"/>
      <c r="F13" s="76"/>
      <c r="G13" s="76"/>
      <c r="H13" s="76"/>
      <c r="I13" s="76"/>
      <c r="J13" s="76"/>
      <c r="K13" s="76"/>
      <c r="L13" s="76"/>
      <c r="M13" s="74"/>
      <c r="N13" s="74"/>
      <c r="O13" s="74"/>
      <c r="P13" s="74"/>
      <c r="Q13" s="74"/>
      <c r="R13" s="74"/>
      <c r="S13" s="74"/>
      <c r="T13" s="74"/>
      <c r="U13" s="74"/>
      <c r="V13" s="102"/>
      <c r="W13" s="104"/>
      <c r="X13" s="98"/>
      <c r="Y13" s="21"/>
      <c r="Z13"/>
    </row>
    <row r="14" spans="2:26" ht="103.5" customHeight="1">
      <c r="B14" s="75"/>
      <c r="C14" s="100"/>
      <c r="D14" s="100"/>
      <c r="E14" s="100"/>
      <c r="F14" s="76"/>
      <c r="G14" s="76"/>
      <c r="H14" s="76"/>
      <c r="I14" s="76"/>
      <c r="J14" s="76"/>
      <c r="K14" s="76"/>
      <c r="L14" s="76"/>
      <c r="M14" s="77"/>
      <c r="N14" s="77"/>
      <c r="O14" s="77"/>
      <c r="P14" s="77"/>
      <c r="Q14" s="77"/>
      <c r="R14" s="77"/>
      <c r="S14" s="77"/>
      <c r="T14" s="77"/>
      <c r="U14" s="77"/>
      <c r="V14" s="103"/>
      <c r="W14" s="104"/>
      <c r="X14" s="99"/>
      <c r="Y14" s="21"/>
      <c r="Z14"/>
    </row>
    <row r="15" spans="2:27" ht="15.75" customHeight="1">
      <c r="B15" s="60">
        <v>1</v>
      </c>
      <c r="C15" s="105">
        <v>56490.34</v>
      </c>
      <c r="D15" s="105">
        <v>57234.96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113725.29999999999</v>
      </c>
      <c r="X15" s="68">
        <v>34.38</v>
      </c>
      <c r="Y15" s="22"/>
      <c r="Z15" s="95" t="s">
        <v>44</v>
      </c>
      <c r="AA15" s="95"/>
    </row>
    <row r="16" spans="2:27" ht="15.75">
      <c r="B16" s="60">
        <v>2</v>
      </c>
      <c r="C16" s="105">
        <v>71399.27</v>
      </c>
      <c r="D16" s="105">
        <v>72139.85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143539.12</v>
      </c>
      <c r="X16" s="64">
        <f>IF(Паспорт!P17&gt;0,Паспорт!P17,X15)</f>
        <v>34.38</v>
      </c>
      <c r="Y16" s="22"/>
      <c r="Z16" s="95"/>
      <c r="AA16" s="95"/>
    </row>
    <row r="17" spans="2:27" ht="15.75">
      <c r="B17" s="60">
        <v>3</v>
      </c>
      <c r="C17" s="105">
        <v>64280.95</v>
      </c>
      <c r="D17" s="105">
        <v>64097.77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128378.72</v>
      </c>
      <c r="X17" s="64">
        <f>IF(Паспорт!P18&gt;0,Паспорт!P18,X16)</f>
        <v>34.38</v>
      </c>
      <c r="Y17" s="22"/>
      <c r="Z17" s="95"/>
      <c r="AA17" s="95"/>
    </row>
    <row r="18" spans="2:27" ht="15.75">
      <c r="B18" s="60">
        <v>4</v>
      </c>
      <c r="C18" s="105">
        <v>51046.25</v>
      </c>
      <c r="D18" s="105">
        <v>55218.75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106265</v>
      </c>
      <c r="X18" s="64">
        <f>IF(Паспорт!P19&gt;0,Паспорт!P19,X17)</f>
        <v>34.38</v>
      </c>
      <c r="Y18" s="22"/>
      <c r="Z18" s="95"/>
      <c r="AA18" s="95"/>
    </row>
    <row r="19" spans="2:27" ht="15.75">
      <c r="B19" s="60">
        <v>5</v>
      </c>
      <c r="C19" s="105">
        <v>41114.84</v>
      </c>
      <c r="D19" s="105">
        <v>44078.48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85193.32</v>
      </c>
      <c r="X19" s="64">
        <f>IF(Паспорт!P20&gt;0,Паспорт!P20,X18)</f>
        <v>34.38</v>
      </c>
      <c r="Y19" s="22"/>
      <c r="Z19" s="95"/>
      <c r="AA19" s="95"/>
    </row>
    <row r="20" spans="2:27" ht="15.75" customHeight="1">
      <c r="B20" s="60">
        <v>6</v>
      </c>
      <c r="C20" s="105">
        <v>42976.83</v>
      </c>
      <c r="D20" s="105">
        <v>37224.62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80201.45000000001</v>
      </c>
      <c r="X20" s="64">
        <f>IF(Паспорт!P21&gt;0,Паспорт!P21,X19)</f>
        <v>34.3575</v>
      </c>
      <c r="Y20" s="22"/>
      <c r="Z20" s="95"/>
      <c r="AA20" s="95"/>
    </row>
    <row r="21" spans="2:27" ht="15.75">
      <c r="B21" s="60">
        <v>7</v>
      </c>
      <c r="C21" s="105">
        <v>30992.38</v>
      </c>
      <c r="D21" s="105">
        <v>26952.07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57944.45</v>
      </c>
      <c r="X21" s="64">
        <f>IF(Паспорт!P22&gt;0,Паспорт!P22,X20)</f>
        <v>34.3575</v>
      </c>
      <c r="Y21" s="22"/>
      <c r="Z21" s="95"/>
      <c r="AA21" s="95"/>
    </row>
    <row r="22" spans="2:27" ht="15.75">
      <c r="B22" s="60">
        <v>8</v>
      </c>
      <c r="C22" s="105">
        <v>22496.56</v>
      </c>
      <c r="D22" s="105">
        <v>18573.84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41070.4</v>
      </c>
      <c r="X22" s="64">
        <f>IF(Паспорт!P23&gt;0,Паспорт!P23,X21)</f>
        <v>34.3575</v>
      </c>
      <c r="Y22" s="22"/>
      <c r="Z22" s="95"/>
      <c r="AA22" s="95"/>
    </row>
    <row r="23" spans="2:27" ht="15" customHeight="1">
      <c r="B23" s="60">
        <v>9</v>
      </c>
      <c r="C23" s="105">
        <v>19501.59</v>
      </c>
      <c r="D23" s="105">
        <v>14533.56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34035.15</v>
      </c>
      <c r="X23" s="64">
        <f>IF(Паспорт!P24&gt;0,Паспорт!P24,X22)</f>
        <v>34.3575</v>
      </c>
      <c r="Y23" s="22"/>
      <c r="Z23" s="95"/>
      <c r="AA23" s="95"/>
    </row>
    <row r="24" spans="2:26" ht="15.75">
      <c r="B24" s="60">
        <v>10</v>
      </c>
      <c r="C24" s="105">
        <v>19621.56</v>
      </c>
      <c r="D24" s="105">
        <v>14468.35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34089.91</v>
      </c>
      <c r="X24" s="64">
        <f>IF(Паспорт!P25&gt;0,Паспорт!P25,X23)</f>
        <v>34.3575</v>
      </c>
      <c r="Y24" s="22"/>
      <c r="Z24" s="29"/>
    </row>
    <row r="25" spans="2:26" ht="15.75">
      <c r="B25" s="60">
        <v>11</v>
      </c>
      <c r="C25" s="105">
        <v>18090.88</v>
      </c>
      <c r="D25" s="105">
        <v>13490.49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31581.370000000003</v>
      </c>
      <c r="X25" s="64">
        <f>IF(Паспорт!P26&gt;0,Паспорт!P26,X24)</f>
        <v>34.3575</v>
      </c>
      <c r="Y25" s="22"/>
      <c r="Z25" s="29"/>
    </row>
    <row r="26" spans="2:27" ht="15.75" customHeight="1">
      <c r="B26" s="60">
        <v>12</v>
      </c>
      <c r="C26" s="105">
        <v>14389.1</v>
      </c>
      <c r="D26" s="105">
        <v>17181.02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31570.120000000003</v>
      </c>
      <c r="X26" s="64">
        <f>IF(Паспорт!P27&gt;0,Паспорт!P27,X25)</f>
        <v>34.5869</v>
      </c>
      <c r="Y26" s="22"/>
      <c r="Z26" s="96" t="s">
        <v>42</v>
      </c>
      <c r="AA26" s="96"/>
    </row>
    <row r="27" spans="2:27" ht="15.75">
      <c r="B27" s="60">
        <v>13</v>
      </c>
      <c r="C27" s="105">
        <v>14174.96</v>
      </c>
      <c r="D27" s="105">
        <v>17289.5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31464.46</v>
      </c>
      <c r="X27" s="64">
        <f>IF(Паспорт!P28&gt;0,Паспорт!P28,X26)</f>
        <v>34.5869</v>
      </c>
      <c r="Y27" s="22"/>
      <c r="Z27" s="96"/>
      <c r="AA27" s="96"/>
    </row>
    <row r="28" spans="2:27" ht="15.75">
      <c r="B28" s="60">
        <v>14</v>
      </c>
      <c r="C28" s="105">
        <v>14525.39</v>
      </c>
      <c r="D28" s="105">
        <v>15822.11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30347.5</v>
      </c>
      <c r="X28" s="64">
        <f>IF(Паспорт!P29&gt;0,Паспорт!P29,X27)</f>
        <v>34.5869</v>
      </c>
      <c r="Y28" s="22"/>
      <c r="Z28" s="96"/>
      <c r="AA28" s="96"/>
    </row>
    <row r="29" spans="2:27" ht="15.75">
      <c r="B29" s="60">
        <v>15</v>
      </c>
      <c r="C29" s="105">
        <v>23511.71</v>
      </c>
      <c r="D29" s="105">
        <v>60597.79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84109.5</v>
      </c>
      <c r="X29" s="64">
        <f>IF(Паспорт!P30&gt;0,Паспорт!P30,X28)</f>
        <v>34.5869</v>
      </c>
      <c r="Y29" s="22"/>
      <c r="Z29" s="96"/>
      <c r="AA29" s="96"/>
    </row>
    <row r="30" spans="2:27" ht="15.75">
      <c r="B30" s="61">
        <v>16</v>
      </c>
      <c r="C30" s="105">
        <v>28306.37</v>
      </c>
      <c r="D30" s="105">
        <v>101539.09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129845.45999999999</v>
      </c>
      <c r="X30" s="64">
        <f>IF(Паспорт!P31&gt;0,Паспорт!P31,X29)</f>
        <v>34.5869</v>
      </c>
      <c r="Y30" s="22"/>
      <c r="Z30" s="96"/>
      <c r="AA30" s="96"/>
    </row>
    <row r="31" spans="2:27" ht="15.75">
      <c r="B31" s="61">
        <v>17</v>
      </c>
      <c r="C31" s="105">
        <v>22959.67</v>
      </c>
      <c r="D31" s="105">
        <v>105531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128490.67</v>
      </c>
      <c r="X31" s="64">
        <f>IF(Паспорт!P32&gt;0,Паспорт!P32,X30)</f>
        <v>34.5869</v>
      </c>
      <c r="Y31" s="22"/>
      <c r="Z31" s="96"/>
      <c r="AA31" s="96"/>
    </row>
    <row r="32" spans="2:26" ht="15.75">
      <c r="B32" s="61">
        <v>18</v>
      </c>
      <c r="C32" s="105">
        <v>15685.52</v>
      </c>
      <c r="D32" s="105">
        <v>56992.01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72677.53</v>
      </c>
      <c r="X32" s="64">
        <f>IF(Паспорт!P33&gt;0,Паспорт!P33,X31)</f>
        <v>34.569</v>
      </c>
      <c r="Y32" s="22"/>
      <c r="Z32" s="29"/>
    </row>
    <row r="33" spans="2:26" ht="15.75">
      <c r="B33" s="61">
        <v>19</v>
      </c>
      <c r="C33" s="105">
        <v>17850.27</v>
      </c>
      <c r="D33" s="105">
        <v>64843.1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82693.37</v>
      </c>
      <c r="X33" s="64">
        <f>IF(Паспорт!P34&gt;0,Паспорт!P34,X32)</f>
        <v>34.569</v>
      </c>
      <c r="Y33" s="22"/>
      <c r="Z33" s="29"/>
    </row>
    <row r="34" spans="2:26" ht="15.75">
      <c r="B34" s="61">
        <v>20</v>
      </c>
      <c r="C34" s="105">
        <v>25868.51</v>
      </c>
      <c r="D34" s="105">
        <v>77504.22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103372.73</v>
      </c>
      <c r="X34" s="64">
        <f>IF(Паспорт!P35&gt;0,Паспорт!P35,X33)</f>
        <v>34.569</v>
      </c>
      <c r="Y34" s="22"/>
      <c r="Z34" s="29"/>
    </row>
    <row r="35" spans="2:26" ht="15.75">
      <c r="B35" s="61">
        <v>21</v>
      </c>
      <c r="C35" s="105">
        <v>36330.36</v>
      </c>
      <c r="D35" s="105">
        <v>108228.88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144559.24</v>
      </c>
      <c r="X35" s="64">
        <f>IF(Паспорт!P36&gt;0,Паспорт!P36,X34)</f>
        <v>34.569</v>
      </c>
      <c r="Y35" s="22"/>
      <c r="Z35" s="29"/>
    </row>
    <row r="36" spans="2:26" ht="15.75">
      <c r="B36" s="61">
        <v>22</v>
      </c>
      <c r="C36" s="105">
        <v>37893.91</v>
      </c>
      <c r="D36" s="105">
        <v>124956.22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162850.13</v>
      </c>
      <c r="X36" s="64">
        <f>IF(Паспорт!P37&gt;0,Паспорт!P37,X35)</f>
        <v>34.569</v>
      </c>
      <c r="Y36" s="22"/>
      <c r="Z36" s="29"/>
    </row>
    <row r="37" spans="2:26" ht="15.75">
      <c r="B37" s="61">
        <v>23</v>
      </c>
      <c r="C37" s="105">
        <v>29052.8</v>
      </c>
      <c r="D37" s="105">
        <v>94874.47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123927.27</v>
      </c>
      <c r="X37" s="64">
        <f>IF(Паспорт!P38&gt;0,Паспорт!P38,X36)</f>
        <v>34.569</v>
      </c>
      <c r="Y37" s="22"/>
      <c r="Z37" s="29"/>
    </row>
    <row r="38" spans="2:26" ht="15.75">
      <c r="B38" s="61">
        <v>24</v>
      </c>
      <c r="C38" s="105">
        <v>26435.6</v>
      </c>
      <c r="D38" s="105">
        <v>79763.56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106199.16</v>
      </c>
      <c r="X38" s="64">
        <f>IF(Паспорт!P39&gt;0,Паспорт!P39,X37)</f>
        <v>34.569</v>
      </c>
      <c r="Y38" s="22"/>
      <c r="Z38" s="29"/>
    </row>
    <row r="39" spans="2:26" ht="15.75">
      <c r="B39" s="61">
        <v>25</v>
      </c>
      <c r="C39" s="105">
        <v>24723.75</v>
      </c>
      <c r="D39" s="105">
        <v>72778.05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97501.8</v>
      </c>
      <c r="X39" s="64">
        <f>IF(Паспорт!P40&gt;0,Паспорт!P40,X38)</f>
        <v>34.569</v>
      </c>
      <c r="Y39" s="22"/>
      <c r="Z39" s="29"/>
    </row>
    <row r="40" spans="2:26" ht="15.75">
      <c r="B40" s="61">
        <v>26</v>
      </c>
      <c r="C40" s="105">
        <v>24988.58</v>
      </c>
      <c r="D40" s="105">
        <v>74714.77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99703.35</v>
      </c>
      <c r="X40" s="64">
        <f>IF(Паспорт!P41&gt;0,Паспорт!P41,X39)</f>
        <v>34.569</v>
      </c>
      <c r="Y40" s="22"/>
      <c r="Z40" s="29"/>
    </row>
    <row r="41" spans="2:26" ht="15.75">
      <c r="B41" s="61">
        <v>27</v>
      </c>
      <c r="C41" s="105">
        <v>27328.92</v>
      </c>
      <c r="D41" s="105">
        <v>98273.49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125602.41</v>
      </c>
      <c r="X41" s="64">
        <f>IF(Паспорт!P42&gt;0,Паспорт!P42,X40)</f>
        <v>34.569</v>
      </c>
      <c r="Y41" s="22"/>
      <c r="Z41" s="29"/>
    </row>
    <row r="42" spans="2:26" ht="15.75">
      <c r="B42" s="61">
        <v>28</v>
      </c>
      <c r="C42" s="105">
        <v>22840.27</v>
      </c>
      <c r="D42" s="105">
        <v>92080.35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114920.62000000001</v>
      </c>
      <c r="X42" s="64">
        <f>IF(Паспорт!P43&gt;0,Паспорт!P43,X41)</f>
        <v>34.6828</v>
      </c>
      <c r="Y42" s="22"/>
      <c r="Z42" s="29"/>
    </row>
    <row r="43" spans="2:26" ht="15.75" customHeight="1">
      <c r="B43" s="61">
        <v>29</v>
      </c>
      <c r="C43" s="105">
        <v>21795.25</v>
      </c>
      <c r="D43" s="105">
        <v>95699.16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117494.41</v>
      </c>
      <c r="X43" s="64">
        <f>IF(Паспорт!P44&gt;0,Паспорт!P44,X42)</f>
        <v>34.6828</v>
      </c>
      <c r="Y43" s="22"/>
      <c r="Z43" s="29"/>
    </row>
    <row r="44" spans="2:26" ht="15.75" customHeight="1">
      <c r="B44" s="61">
        <v>30</v>
      </c>
      <c r="C44" s="105">
        <v>28763.12</v>
      </c>
      <c r="D44" s="105">
        <v>105771.49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134534.61000000002</v>
      </c>
      <c r="X44" s="64">
        <f>IF(Паспорт!P45&gt;0,Паспорт!P45,X43)</f>
        <v>34.6828</v>
      </c>
      <c r="Y44" s="22"/>
      <c r="Z44" s="29"/>
    </row>
    <row r="45" spans="2:26" ht="15.75" customHeight="1">
      <c r="B45" s="61">
        <v>31</v>
      </c>
      <c r="C45" s="62">
        <v>0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34.6828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895435.5100000002</v>
      </c>
      <c r="D46" s="65">
        <f t="shared" si="1"/>
        <v>1882453.02</v>
      </c>
      <c r="E46" s="65">
        <f t="shared" si="1"/>
        <v>0</v>
      </c>
      <c r="F46" s="65">
        <f t="shared" si="1"/>
        <v>0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2777888.5300000003</v>
      </c>
      <c r="X46" s="67">
        <f>SUMPRODUCT(X15:X45,W15:W45)/SUM(W15:W45)</f>
        <v>34.526340207494215</v>
      </c>
      <c r="Y46" s="27"/>
      <c r="Z46" s="96" t="s">
        <v>42</v>
      </c>
      <c r="AA46" s="96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8">
        <v>42494</v>
      </c>
      <c r="X50" s="89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8">
        <v>42494</v>
      </c>
      <c r="X52" s="89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2016-05-06T06:50:48Z</cp:lastPrinted>
  <dcterms:created xsi:type="dcterms:W3CDTF">2010-01-29T08:37:16Z</dcterms:created>
  <dcterms:modified xsi:type="dcterms:W3CDTF">2016-05-12T09:41:32Z</dcterms:modified>
  <cp:category/>
  <cp:version/>
  <cp:contentType/>
  <cp:contentStatus/>
</cp:coreProperties>
</file>