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<sst xmlns="http://schemas.openxmlformats.org/spreadsheetml/2006/main" count="87" uniqueCount="67">
  <si>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</si>
  <si>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</si>
  <si>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</si>
  <si>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</si>
  <si>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</si>
  <si>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</si>
  <si>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</si>
  <si>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</si>
  <si>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</si>
  <si>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</si>
  <si>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</si>
  <si>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</si>
  <si>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</si>
  <si>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</si>
  <si>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</si>
  <si>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</si>
  <si>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</si>
  <si>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</si>
  <si>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</si>
  <si>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</si>
  <si>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</si>
  <si>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</si>
  <si>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</si>
  <si>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</si>
  <si>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</si>
  <si>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</si>
  <si>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</si>
  <si>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</si>
  <si>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</si>
  <si>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</si>
  <si>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</si>
  <si>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</si>
  <si>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</si>
  <si>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</si>
  <si>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</si>
  <si>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</si>
  <si>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</si>
  <si>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</si>
  <si>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</si>
  <si>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</si>
  <si>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</si>
  <si>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</si>
  <si>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</si>
  <si>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</si>
  <si>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</si>
  <si>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</si>
  <si>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</si>
  <si>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</si>
  <si>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</si>
  <si>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</si>
  <si>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</si>
  <si>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</si>
  <si>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</si>
  <si>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</si>
  <si>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</si>
  <si>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</si>
  <si>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ГРС-3 м.Харків</t>
  </si>
  <si>
    <t>з газопроводу  ШБКБ    за період з 01.04.2016 по 30.04.2016</t>
  </si>
  <si>
    <t>з газопроводу  ШБКБ   за період з 01.04.2016 по 30.04.2016</t>
  </si>
  <si>
    <t>ГРС-1 м.Чугуїв ТЕЦ</t>
  </si>
  <si>
    <t>ГРС-1 м.Чугуїв с.Есхар</t>
  </si>
  <si>
    <t>ГРС-1 м.Чугуїв теплиці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</si>
  <si>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</si>
  <si>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ГРС-3 м.Харків місто</t>
  </si>
  <si>
    <t>ГРС-3 м.Харків с.Рогань</t>
  </si>
  <si>
    <t>ГРС Введенка</t>
  </si>
  <si>
    <r>
      <t>переданого Харківським ЛВУМГ   по  ГРС-3 м.Харків,</t>
    </r>
    <r>
      <rPr>
        <sz val="11"/>
        <rFont val="Arial"/>
        <family val="2"/>
      </rPr>
      <t xml:space="preserve"> ГРС-1 м.Чугуїв,ГРС-3 м.Харків, ГРС Введенка.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</si>
</sst>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8" t="s">
        <v>18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37"/>
      <c r="AA6" s="38"/>
    </row>
    <row r="7" spans="2:27" ht="18" customHeight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35"/>
      <c r="AA7" s="35"/>
    </row>
    <row r="8" spans="2:27" ht="18" customHeight="1">
      <c r="B8" s="79" t="s">
        <v>56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35"/>
      <c r="AA8" s="35"/>
    </row>
    <row r="9" spans="2:27" ht="18" customHeight="1">
      <c r="B9" s="81" t="s">
        <v>57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35"/>
      <c r="AA9" s="35"/>
    </row>
    <row r="10" spans="2:27" ht="18" customHeight="1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5" t="s">
        <v>26</v>
      </c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6</v>
      </c>
      <c r="P12" s="92"/>
      <c r="Q12" s="92"/>
      <c r="R12" s="92"/>
      <c r="S12" s="92"/>
      <c r="T12" s="92"/>
      <c r="U12" s="86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95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87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95"/>
      <c r="D14" s="74"/>
      <c r="E14" s="74"/>
      <c r="F14" s="74"/>
      <c r="G14" s="74"/>
      <c r="H14" s="74"/>
      <c r="I14" s="74"/>
      <c r="J14" s="74"/>
      <c r="K14" s="74"/>
      <c r="L14" s="74"/>
      <c r="M14" s="76"/>
      <c r="N14" s="76"/>
      <c r="O14" s="76"/>
      <c r="P14" s="76"/>
      <c r="Q14" s="76"/>
      <c r="R14" s="76"/>
      <c r="S14" s="76"/>
      <c r="T14" s="76"/>
      <c r="U14" s="87"/>
      <c r="V14" s="76"/>
      <c r="W14" s="76"/>
      <c r="X14" s="76"/>
      <c r="Y14" s="76"/>
      <c r="Z14" s="3"/>
      <c r="AB14" s="6"/>
      <c r="AC14"/>
    </row>
    <row r="15" spans="2:29" ht="30" customHeight="1">
      <c r="B15" s="85"/>
      <c r="C15" s="95"/>
      <c r="D15" s="74"/>
      <c r="E15" s="74"/>
      <c r="F15" s="74"/>
      <c r="G15" s="74"/>
      <c r="H15" s="74"/>
      <c r="I15" s="74"/>
      <c r="J15" s="74"/>
      <c r="K15" s="74"/>
      <c r="L15" s="74"/>
      <c r="M15" s="77"/>
      <c r="N15" s="77"/>
      <c r="O15" s="77"/>
      <c r="P15" s="77"/>
      <c r="Q15" s="77"/>
      <c r="R15" s="77"/>
      <c r="S15" s="77"/>
      <c r="T15" s="77"/>
      <c r="U15" s="88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52"/>
      <c r="X20" s="59"/>
      <c r="Y20" s="59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>
        <v>87.25</v>
      </c>
      <c r="D22" s="52">
        <v>3.7148</v>
      </c>
      <c r="E22" s="52">
        <v>1.1668</v>
      </c>
      <c r="F22" s="52">
        <v>0.1538</v>
      </c>
      <c r="G22" s="52">
        <v>0.2641</v>
      </c>
      <c r="H22" s="52">
        <v>0.0033</v>
      </c>
      <c r="I22" s="52">
        <v>0.0792</v>
      </c>
      <c r="J22" s="52">
        <v>0.0691</v>
      </c>
      <c r="K22" s="52">
        <v>0.1057</v>
      </c>
      <c r="L22" s="52">
        <v>0.0336</v>
      </c>
      <c r="M22" s="52">
        <v>4.6561</v>
      </c>
      <c r="N22" s="52">
        <v>2.5036</v>
      </c>
      <c r="O22" s="52">
        <v>0.7703</v>
      </c>
      <c r="P22" s="53">
        <v>33.22</v>
      </c>
      <c r="Q22" s="54">
        <v>7935</v>
      </c>
      <c r="R22" s="53">
        <v>36.8</v>
      </c>
      <c r="S22" s="54">
        <v>8789</v>
      </c>
      <c r="T22" s="53">
        <v>46.01</v>
      </c>
      <c r="U22" s="55">
        <v>-10.1</v>
      </c>
      <c r="V22" s="55">
        <v>-7.5</v>
      </c>
      <c r="W22" s="52"/>
      <c r="X22" s="59"/>
      <c r="Y22" s="59"/>
      <c r="AA22" s="4">
        <f t="shared" si="0"/>
        <v>100.0001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>
        <v>87.2456</v>
      </c>
      <c r="D28" s="52">
        <v>3.7077</v>
      </c>
      <c r="E28" s="52">
        <v>1.175</v>
      </c>
      <c r="F28" s="52">
        <v>0.1563</v>
      </c>
      <c r="G28" s="52">
        <v>0.2696</v>
      </c>
      <c r="H28" s="52">
        <v>0.0034</v>
      </c>
      <c r="I28" s="52">
        <v>0.0824</v>
      </c>
      <c r="J28" s="52">
        <v>0.0733</v>
      </c>
      <c r="K28" s="52">
        <v>0.1195</v>
      </c>
      <c r="L28" s="52">
        <v>0.035</v>
      </c>
      <c r="M28" s="52">
        <v>4.6393</v>
      </c>
      <c r="N28" s="52">
        <v>2.493</v>
      </c>
      <c r="O28" s="52">
        <v>0.7709</v>
      </c>
      <c r="P28" s="53">
        <v>33.26</v>
      </c>
      <c r="Q28" s="54">
        <v>7945</v>
      </c>
      <c r="R28" s="53">
        <v>36.84</v>
      </c>
      <c r="S28" s="54">
        <v>8800</v>
      </c>
      <c r="T28" s="53">
        <v>46.05</v>
      </c>
      <c r="U28" s="55">
        <v>-8.9</v>
      </c>
      <c r="V28" s="55">
        <v>-6.4</v>
      </c>
      <c r="W28" s="52" t="s">
        <v>35</v>
      </c>
      <c r="X28" s="59" t="s">
        <v>55</v>
      </c>
      <c r="Y28" s="59">
        <v>0.0018</v>
      </c>
      <c r="AA28" s="4">
        <f t="shared" si="0"/>
        <v>100.0001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>
        <v>89.5008</v>
      </c>
      <c r="D35" s="52">
        <v>4.5221</v>
      </c>
      <c r="E35" s="52">
        <v>1.3577</v>
      </c>
      <c r="F35" s="52">
        <v>0.1292</v>
      </c>
      <c r="G35" s="52">
        <v>0.252</v>
      </c>
      <c r="H35" s="52">
        <v>0.0031</v>
      </c>
      <c r="I35" s="52">
        <v>0.0557</v>
      </c>
      <c r="J35" s="52">
        <v>0.047</v>
      </c>
      <c r="K35" s="52">
        <v>0.0829</v>
      </c>
      <c r="L35" s="52">
        <v>0.1355</v>
      </c>
      <c r="M35" s="52">
        <v>2.8102</v>
      </c>
      <c r="N35" s="52">
        <v>1.1038</v>
      </c>
      <c r="O35" s="52">
        <v>0.7501</v>
      </c>
      <c r="P35" s="53">
        <v>34.48</v>
      </c>
      <c r="Q35" s="54">
        <v>8235</v>
      </c>
      <c r="R35" s="53">
        <v>38.18</v>
      </c>
      <c r="S35" s="54">
        <v>9120</v>
      </c>
      <c r="T35" s="53">
        <v>48.39</v>
      </c>
      <c r="U35" s="55">
        <v>-8.4</v>
      </c>
      <c r="V35" s="55">
        <v>-7.2</v>
      </c>
      <c r="W35" s="52"/>
      <c r="X35" s="59"/>
      <c r="Y35" s="59"/>
      <c r="AA35" s="4">
        <f t="shared" si="0"/>
        <v>99.99999999999997</v>
      </c>
      <c r="AB35" s="30" t="str">
        <f t="shared" si="1"/>
        <v>ОК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>
        <v>89.4325</v>
      </c>
      <c r="D40" s="52">
        <v>4.5957</v>
      </c>
      <c r="E40" s="52">
        <v>1.4109</v>
      </c>
      <c r="F40" s="52">
        <v>0.1362</v>
      </c>
      <c r="G40" s="52">
        <v>0.2684</v>
      </c>
      <c r="H40" s="52">
        <v>0.0033</v>
      </c>
      <c r="I40" s="52">
        <v>0.0606</v>
      </c>
      <c r="J40" s="52">
        <v>0.0517</v>
      </c>
      <c r="K40" s="52">
        <v>0.0985</v>
      </c>
      <c r="L40" s="52">
        <v>0.118</v>
      </c>
      <c r="M40" s="52">
        <v>2.7216</v>
      </c>
      <c r="N40" s="52">
        <v>1.1025</v>
      </c>
      <c r="O40" s="52">
        <v>0.7517</v>
      </c>
      <c r="P40" s="53">
        <v>34.61</v>
      </c>
      <c r="Q40" s="54">
        <v>8266</v>
      </c>
      <c r="R40" s="53">
        <v>38.33</v>
      </c>
      <c r="S40" s="54">
        <v>9154</v>
      </c>
      <c r="T40" s="53">
        <v>48.51</v>
      </c>
      <c r="U40" s="55">
        <v>-8.6</v>
      </c>
      <c r="V40" s="55">
        <v>-7.4</v>
      </c>
      <c r="W40" s="52" t="s">
        <v>35</v>
      </c>
      <c r="X40" s="59" t="s">
        <v>55</v>
      </c>
      <c r="Y40" s="59">
        <v>0.0013</v>
      </c>
      <c r="AA40" s="4">
        <f t="shared" si="0"/>
        <v>99.99989999999998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9">
        <v>42494</v>
      </c>
      <c r="X50" s="90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9">
        <v>42494</v>
      </c>
      <c r="X52" s="90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O13:O15"/>
    <mergeCell ref="R13:R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3">
      <selection activeCell="T12" sqref="T12:T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8" t="s">
        <v>36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9"/>
    </row>
    <row r="6" spans="2:25" ht="18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5" ht="18" customHeight="1">
      <c r="B7" s="79" t="s">
        <v>66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2:25" ht="18" customHeight="1">
      <c r="B8" s="81" t="s">
        <v>58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2:25" ht="18" customHeight="1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2:25" ht="24" customHeight="1">
      <c r="B10" s="69" t="s">
        <v>62</v>
      </c>
      <c r="C10" s="7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5" t="s">
        <v>26</v>
      </c>
      <c r="C11" s="91" t="s">
        <v>40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06" t="s">
        <v>41</v>
      </c>
      <c r="X11" s="99" t="s">
        <v>43</v>
      </c>
      <c r="Y11" s="21"/>
      <c r="Z11"/>
    </row>
    <row r="12" spans="2:26" ht="48.75" customHeight="1">
      <c r="B12" s="76"/>
      <c r="C12" s="102" t="s">
        <v>59</v>
      </c>
      <c r="D12" s="102" t="s">
        <v>60</v>
      </c>
      <c r="E12" s="102" t="s">
        <v>61</v>
      </c>
      <c r="F12" s="98" t="s">
        <v>63</v>
      </c>
      <c r="G12" s="98" t="s">
        <v>64</v>
      </c>
      <c r="H12" s="74" t="s">
        <v>65</v>
      </c>
      <c r="I12" s="74"/>
      <c r="J12" s="74"/>
      <c r="K12" s="74"/>
      <c r="L12" s="74"/>
      <c r="M12" s="75"/>
      <c r="N12" s="75"/>
      <c r="O12" s="75"/>
      <c r="P12" s="75"/>
      <c r="Q12" s="75"/>
      <c r="R12" s="75"/>
      <c r="S12" s="75"/>
      <c r="T12" s="75"/>
      <c r="U12" s="75"/>
      <c r="V12" s="103"/>
      <c r="W12" s="106"/>
      <c r="X12" s="100"/>
      <c r="Y12" s="21"/>
      <c r="Z12"/>
    </row>
    <row r="13" spans="2:26" ht="15.75" customHeight="1">
      <c r="B13" s="76"/>
      <c r="C13" s="102"/>
      <c r="D13" s="102"/>
      <c r="E13" s="102"/>
      <c r="F13" s="98"/>
      <c r="G13" s="98"/>
      <c r="H13" s="74"/>
      <c r="I13" s="74"/>
      <c r="J13" s="74"/>
      <c r="K13" s="74"/>
      <c r="L13" s="74"/>
      <c r="M13" s="76"/>
      <c r="N13" s="76"/>
      <c r="O13" s="76"/>
      <c r="P13" s="76"/>
      <c r="Q13" s="76"/>
      <c r="R13" s="76"/>
      <c r="S13" s="76"/>
      <c r="T13" s="76"/>
      <c r="U13" s="76"/>
      <c r="V13" s="104"/>
      <c r="W13" s="106"/>
      <c r="X13" s="100"/>
      <c r="Y13" s="21"/>
      <c r="Z13"/>
    </row>
    <row r="14" spans="2:26" ht="30" customHeight="1">
      <c r="B14" s="85"/>
      <c r="C14" s="102"/>
      <c r="D14" s="102"/>
      <c r="E14" s="102"/>
      <c r="F14" s="98"/>
      <c r="G14" s="98"/>
      <c r="H14" s="74"/>
      <c r="I14" s="74"/>
      <c r="J14" s="74"/>
      <c r="K14" s="74"/>
      <c r="L14" s="74"/>
      <c r="M14" s="77"/>
      <c r="N14" s="77"/>
      <c r="O14" s="77"/>
      <c r="P14" s="77"/>
      <c r="Q14" s="77"/>
      <c r="R14" s="77"/>
      <c r="S14" s="77"/>
      <c r="T14" s="77"/>
      <c r="U14" s="77"/>
      <c r="V14" s="105"/>
      <c r="W14" s="106"/>
      <c r="X14" s="101"/>
      <c r="Y14" s="21"/>
      <c r="Z14"/>
    </row>
    <row r="15" spans="2:27" ht="15.75" customHeight="1">
      <c r="B15" s="60">
        <v>1</v>
      </c>
      <c r="C15" s="68">
        <v>559.9</v>
      </c>
      <c r="D15" s="68">
        <v>6927.44</v>
      </c>
      <c r="E15" s="62">
        <v>0</v>
      </c>
      <c r="F15" s="71">
        <v>0</v>
      </c>
      <c r="G15" s="68">
        <v>29269.75</v>
      </c>
      <c r="H15" s="68">
        <v>35544.48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72301.57</v>
      </c>
      <c r="X15" s="64">
        <v>33.29</v>
      </c>
      <c r="Y15" s="22"/>
      <c r="Z15" s="96" t="s">
        <v>44</v>
      </c>
      <c r="AA15" s="96"/>
    </row>
    <row r="16" spans="2:27" ht="15.75">
      <c r="B16" s="60">
        <v>2</v>
      </c>
      <c r="C16" s="68">
        <v>607.42</v>
      </c>
      <c r="D16" s="68">
        <v>8393.32</v>
      </c>
      <c r="E16" s="62">
        <v>0</v>
      </c>
      <c r="F16" s="71">
        <v>0</v>
      </c>
      <c r="G16" s="68">
        <v>41825.54</v>
      </c>
      <c r="H16" s="68">
        <v>50338.85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101165.13</v>
      </c>
      <c r="X16" s="64">
        <f>IF(Паспорт!P17&gt;0,Паспорт!P17,X15)</f>
        <v>33.29</v>
      </c>
      <c r="Y16" s="22"/>
      <c r="Z16" s="96"/>
      <c r="AA16" s="96"/>
    </row>
    <row r="17" spans="2:27" ht="15.75">
      <c r="B17" s="60">
        <v>3</v>
      </c>
      <c r="C17" s="68">
        <v>678.14</v>
      </c>
      <c r="D17" s="68">
        <v>7746.83</v>
      </c>
      <c r="E17" s="62">
        <v>0</v>
      </c>
      <c r="F17" s="71">
        <v>0</v>
      </c>
      <c r="G17" s="68">
        <v>39763.63</v>
      </c>
      <c r="H17" s="68">
        <v>43548.95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91737.54999999999</v>
      </c>
      <c r="X17" s="64">
        <f>IF(Паспорт!P18&gt;0,Паспорт!P18,X16)</f>
        <v>33.29</v>
      </c>
      <c r="Y17" s="22"/>
      <c r="Z17" s="96"/>
      <c r="AA17" s="96"/>
    </row>
    <row r="18" spans="2:27" ht="15.75">
      <c r="B18" s="60">
        <v>4</v>
      </c>
      <c r="C18" s="68">
        <v>3920.7</v>
      </c>
      <c r="D18" s="68">
        <v>6650.83</v>
      </c>
      <c r="E18" s="62">
        <v>0</v>
      </c>
      <c r="F18" s="71">
        <v>0</v>
      </c>
      <c r="G18" s="68">
        <v>30198.03</v>
      </c>
      <c r="H18" s="68">
        <v>38666.4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79435.95999999999</v>
      </c>
      <c r="X18" s="64">
        <f>IF(Паспорт!P19&gt;0,Паспорт!P19,X17)</f>
        <v>33.29</v>
      </c>
      <c r="Y18" s="22"/>
      <c r="Z18" s="96"/>
      <c r="AA18" s="96"/>
    </row>
    <row r="19" spans="2:27" ht="15.75">
      <c r="B19" s="60">
        <v>5</v>
      </c>
      <c r="C19" s="68">
        <v>550.3</v>
      </c>
      <c r="D19" s="68">
        <v>5436.57</v>
      </c>
      <c r="E19" s="62">
        <v>0</v>
      </c>
      <c r="F19" s="71">
        <v>0</v>
      </c>
      <c r="G19" s="68">
        <v>15023.81</v>
      </c>
      <c r="H19" s="68">
        <v>32329.45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53340.130000000005</v>
      </c>
      <c r="X19" s="64">
        <f>IF(Паспорт!P20&gt;0,Паспорт!P20,X18)</f>
        <v>33.29</v>
      </c>
      <c r="Y19" s="22"/>
      <c r="Z19" s="96"/>
      <c r="AA19" s="96"/>
    </row>
    <row r="20" spans="2:27" ht="15.75" customHeight="1">
      <c r="B20" s="60">
        <v>6</v>
      </c>
      <c r="C20" s="68">
        <v>28134.59</v>
      </c>
      <c r="D20" s="68">
        <v>4912.59</v>
      </c>
      <c r="E20" s="62">
        <v>0</v>
      </c>
      <c r="F20" s="71">
        <v>0</v>
      </c>
      <c r="G20" s="68">
        <v>13210.75</v>
      </c>
      <c r="H20" s="68">
        <v>26629.89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72887.82</v>
      </c>
      <c r="X20" s="64">
        <f>IF(Паспорт!P21&gt;0,Паспорт!P21,X19)</f>
        <v>33.29</v>
      </c>
      <c r="Y20" s="22"/>
      <c r="Z20" s="96"/>
      <c r="AA20" s="96"/>
    </row>
    <row r="21" spans="2:27" ht="15.75">
      <c r="B21" s="60">
        <v>7</v>
      </c>
      <c r="C21" s="68">
        <v>14899.03</v>
      </c>
      <c r="D21" s="68">
        <v>3846.42</v>
      </c>
      <c r="E21" s="62">
        <v>0</v>
      </c>
      <c r="F21" s="71">
        <v>0</v>
      </c>
      <c r="G21" s="68">
        <v>10209.63</v>
      </c>
      <c r="H21" s="68">
        <v>19034.67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47989.75</v>
      </c>
      <c r="X21" s="64">
        <f>IF(Паспорт!P22&gt;0,Паспорт!P22,X20)</f>
        <v>33.22</v>
      </c>
      <c r="Y21" s="22"/>
      <c r="Z21" s="96"/>
      <c r="AA21" s="96"/>
    </row>
    <row r="22" spans="2:27" ht="15.75">
      <c r="B22" s="60">
        <v>8</v>
      </c>
      <c r="C22" s="68">
        <v>5855.03</v>
      </c>
      <c r="D22" s="68">
        <v>3240.27</v>
      </c>
      <c r="E22" s="62">
        <v>0</v>
      </c>
      <c r="F22" s="71">
        <v>0</v>
      </c>
      <c r="G22" s="68">
        <v>7812.3</v>
      </c>
      <c r="H22" s="68">
        <v>12643.78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29551.379999999997</v>
      </c>
      <c r="X22" s="64">
        <f>IF(Паспорт!P23&gt;0,Паспорт!P23,X21)</f>
        <v>33.22</v>
      </c>
      <c r="Y22" s="22"/>
      <c r="Z22" s="96"/>
      <c r="AA22" s="96"/>
    </row>
    <row r="23" spans="2:27" ht="15" customHeight="1">
      <c r="B23" s="60">
        <v>9</v>
      </c>
      <c r="C23" s="68">
        <v>1247.7</v>
      </c>
      <c r="D23" s="68">
        <v>2903.73</v>
      </c>
      <c r="E23" s="62">
        <v>0</v>
      </c>
      <c r="F23" s="71">
        <v>0</v>
      </c>
      <c r="G23" s="68">
        <v>6958.94</v>
      </c>
      <c r="H23" s="68">
        <v>10268.09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21378.46</v>
      </c>
      <c r="X23" s="64">
        <f>IF(Паспорт!P24&gt;0,Паспорт!P24,X22)</f>
        <v>33.22</v>
      </c>
      <c r="Y23" s="22"/>
      <c r="Z23" s="96"/>
      <c r="AA23" s="96"/>
    </row>
    <row r="24" spans="2:26" ht="15.75">
      <c r="B24" s="60">
        <v>10</v>
      </c>
      <c r="C24" s="68">
        <v>1090.62</v>
      </c>
      <c r="D24" s="68">
        <v>3063.05</v>
      </c>
      <c r="E24" s="62">
        <v>0</v>
      </c>
      <c r="F24" s="71">
        <v>0</v>
      </c>
      <c r="G24" s="68">
        <v>7185.04</v>
      </c>
      <c r="H24" s="68">
        <v>10017.78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21356.489999999998</v>
      </c>
      <c r="X24" s="64">
        <f>IF(Паспорт!P25&gt;0,Паспорт!P25,X23)</f>
        <v>33.22</v>
      </c>
      <c r="Y24" s="22"/>
      <c r="Z24" s="29"/>
    </row>
    <row r="25" spans="2:26" ht="15.75">
      <c r="B25" s="60">
        <v>11</v>
      </c>
      <c r="C25" s="68">
        <v>22856.88</v>
      </c>
      <c r="D25" s="68">
        <v>2312.84</v>
      </c>
      <c r="E25" s="62">
        <v>0</v>
      </c>
      <c r="F25" s="71">
        <v>0</v>
      </c>
      <c r="G25" s="68">
        <v>6369.74</v>
      </c>
      <c r="H25" s="68">
        <v>10452.62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41992.08</v>
      </c>
      <c r="X25" s="64">
        <f>IF(Паспорт!P26&gt;0,Паспорт!P26,X24)</f>
        <v>33.22</v>
      </c>
      <c r="Y25" s="22"/>
      <c r="Z25" s="29"/>
    </row>
    <row r="26" spans="2:27" ht="15.75" customHeight="1">
      <c r="B26" s="60">
        <v>12</v>
      </c>
      <c r="C26" s="68">
        <v>21688.77</v>
      </c>
      <c r="D26" s="68">
        <v>2280.18</v>
      </c>
      <c r="E26" s="62">
        <v>0</v>
      </c>
      <c r="F26" s="71">
        <v>0</v>
      </c>
      <c r="G26" s="68">
        <v>6192.93</v>
      </c>
      <c r="H26" s="68">
        <v>11032.46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41194.34</v>
      </c>
      <c r="X26" s="64">
        <f>IF(Паспорт!P27&gt;0,Паспорт!P27,X25)</f>
        <v>33.22</v>
      </c>
      <c r="Y26" s="22"/>
      <c r="Z26" s="97" t="s">
        <v>42</v>
      </c>
      <c r="AA26" s="97"/>
    </row>
    <row r="27" spans="2:27" ht="15.75">
      <c r="B27" s="60">
        <v>13</v>
      </c>
      <c r="C27" s="68">
        <v>4255.23</v>
      </c>
      <c r="D27" s="68">
        <v>2224.15</v>
      </c>
      <c r="E27" s="62">
        <v>0</v>
      </c>
      <c r="F27" s="71">
        <v>0</v>
      </c>
      <c r="G27" s="68">
        <v>6053.71</v>
      </c>
      <c r="H27" s="68">
        <v>7477.53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20010.62</v>
      </c>
      <c r="X27" s="64">
        <f>IF(Паспорт!P28&gt;0,Паспорт!P28,X26)</f>
        <v>33.26</v>
      </c>
      <c r="Y27" s="22"/>
      <c r="Z27" s="97"/>
      <c r="AA27" s="97"/>
    </row>
    <row r="28" spans="2:27" ht="15.75">
      <c r="B28" s="60">
        <v>14</v>
      </c>
      <c r="C28" s="68">
        <v>1509.77</v>
      </c>
      <c r="D28" s="68">
        <v>2296.29</v>
      </c>
      <c r="E28" s="62">
        <v>0</v>
      </c>
      <c r="F28" s="71">
        <v>0</v>
      </c>
      <c r="G28" s="68">
        <v>6247.38</v>
      </c>
      <c r="H28" s="68">
        <v>9932.21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19985.65</v>
      </c>
      <c r="X28" s="64">
        <f>IF(Паспорт!P29&gt;0,Паспорт!P29,X27)</f>
        <v>33.26</v>
      </c>
      <c r="Y28" s="22"/>
      <c r="Z28" s="97"/>
      <c r="AA28" s="97"/>
    </row>
    <row r="29" spans="2:27" ht="15.75">
      <c r="B29" s="60">
        <v>15</v>
      </c>
      <c r="C29" s="68">
        <v>1185.35</v>
      </c>
      <c r="D29" s="68">
        <v>2990.47</v>
      </c>
      <c r="E29" s="62">
        <v>0</v>
      </c>
      <c r="F29" s="71">
        <v>0</v>
      </c>
      <c r="G29" s="68">
        <v>8133.97</v>
      </c>
      <c r="H29" s="68">
        <v>12517.56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24827.35</v>
      </c>
      <c r="X29" s="64">
        <f>IF(Паспорт!P30&gt;0,Паспорт!P30,X28)</f>
        <v>33.26</v>
      </c>
      <c r="Y29" s="22"/>
      <c r="Z29" s="97"/>
      <c r="AA29" s="97"/>
    </row>
    <row r="30" spans="2:27" ht="15.75">
      <c r="B30" s="61">
        <v>16</v>
      </c>
      <c r="C30" s="68">
        <v>1341.24</v>
      </c>
      <c r="D30" s="68">
        <v>3910.15</v>
      </c>
      <c r="E30" s="62">
        <v>0</v>
      </c>
      <c r="F30" s="71">
        <v>0</v>
      </c>
      <c r="G30" s="68">
        <v>10270.02</v>
      </c>
      <c r="H30" s="68">
        <v>18431.38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33952.79</v>
      </c>
      <c r="X30" s="64">
        <f>IF(Паспорт!P31&gt;0,Паспорт!P31,X29)</f>
        <v>33.26</v>
      </c>
      <c r="Y30" s="22"/>
      <c r="Z30" s="97"/>
      <c r="AA30" s="97"/>
    </row>
    <row r="31" spans="2:27" ht="15.75">
      <c r="B31" s="61">
        <v>17</v>
      </c>
      <c r="C31" s="68">
        <v>1100.04</v>
      </c>
      <c r="D31" s="68">
        <v>3496.07</v>
      </c>
      <c r="E31" s="62">
        <v>0</v>
      </c>
      <c r="F31" s="71">
        <v>0</v>
      </c>
      <c r="G31" s="68">
        <v>9354.21</v>
      </c>
      <c r="H31" s="68">
        <v>12122.53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26072.85</v>
      </c>
      <c r="X31" s="64">
        <f>IF(Паспорт!P32&gt;0,Паспорт!P32,X30)</f>
        <v>33.26</v>
      </c>
      <c r="Y31" s="22"/>
      <c r="Z31" s="97"/>
      <c r="AA31" s="97"/>
    </row>
    <row r="32" spans="2:26" ht="15.75">
      <c r="B32" s="61">
        <v>18</v>
      </c>
      <c r="C32" s="68">
        <v>18427.77</v>
      </c>
      <c r="D32" s="68">
        <v>2419.1</v>
      </c>
      <c r="E32" s="62">
        <v>0</v>
      </c>
      <c r="F32" s="71">
        <v>0</v>
      </c>
      <c r="G32" s="68">
        <v>6639.33</v>
      </c>
      <c r="H32" s="68">
        <v>8773.81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36260.009999999995</v>
      </c>
      <c r="X32" s="64">
        <f>IF(Паспорт!P33&gt;0,Паспорт!P33,X31)</f>
        <v>33.26</v>
      </c>
      <c r="Y32" s="22"/>
      <c r="Z32" s="29"/>
    </row>
    <row r="33" spans="2:26" ht="15.75">
      <c r="B33" s="61">
        <v>19</v>
      </c>
      <c r="C33" s="68">
        <v>1244.67</v>
      </c>
      <c r="D33" s="68">
        <v>2550.54</v>
      </c>
      <c r="E33" s="62">
        <v>0</v>
      </c>
      <c r="F33" s="71">
        <v>0</v>
      </c>
      <c r="G33" s="68">
        <v>6810.18</v>
      </c>
      <c r="H33" s="68">
        <v>10164.64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20770.03</v>
      </c>
      <c r="X33" s="64">
        <f>IF(Паспорт!P34&gt;0,Паспорт!P34,X32)</f>
        <v>33.26</v>
      </c>
      <c r="Y33" s="22"/>
      <c r="Z33" s="29"/>
    </row>
    <row r="34" spans="2:26" ht="15.75">
      <c r="B34" s="61">
        <v>20</v>
      </c>
      <c r="C34" s="68">
        <v>1216.1</v>
      </c>
      <c r="D34" s="68">
        <v>3421.89</v>
      </c>
      <c r="E34" s="62">
        <v>0</v>
      </c>
      <c r="F34" s="71">
        <v>0</v>
      </c>
      <c r="G34" s="68">
        <v>14060.83</v>
      </c>
      <c r="H34" s="68">
        <v>14965.55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33664.369999999995</v>
      </c>
      <c r="X34" s="64">
        <f>IF(Паспорт!P35&gt;0,Паспорт!P35,X33)</f>
        <v>34.48</v>
      </c>
      <c r="Y34" s="22"/>
      <c r="Z34" s="29"/>
    </row>
    <row r="35" spans="2:26" ht="15.75">
      <c r="B35" s="61">
        <v>21</v>
      </c>
      <c r="C35" s="68">
        <v>1351.39</v>
      </c>
      <c r="D35" s="68">
        <v>4625.33</v>
      </c>
      <c r="E35" s="62">
        <v>0</v>
      </c>
      <c r="F35" s="71">
        <v>0</v>
      </c>
      <c r="G35" s="68">
        <v>16930.39</v>
      </c>
      <c r="H35" s="68">
        <v>22407.69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45314.8</v>
      </c>
      <c r="X35" s="64">
        <f>IF(Паспорт!P36&gt;0,Паспорт!P36,X34)</f>
        <v>34.48</v>
      </c>
      <c r="Y35" s="22"/>
      <c r="Z35" s="29"/>
    </row>
    <row r="36" spans="2:26" ht="15.75">
      <c r="B36" s="61">
        <v>22</v>
      </c>
      <c r="C36" s="68">
        <v>26345.71</v>
      </c>
      <c r="D36" s="68">
        <v>4831.17</v>
      </c>
      <c r="E36" s="62">
        <v>0</v>
      </c>
      <c r="F36" s="71">
        <v>0</v>
      </c>
      <c r="G36" s="68">
        <v>12892.72</v>
      </c>
      <c r="H36" s="68">
        <v>19324.33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63393.93</v>
      </c>
      <c r="X36" s="64">
        <f>IF(Паспорт!P37&gt;0,Паспорт!P37,X35)</f>
        <v>34.48</v>
      </c>
      <c r="Y36" s="22"/>
      <c r="Z36" s="29"/>
    </row>
    <row r="37" spans="2:26" ht="15.75">
      <c r="B37" s="61">
        <v>23</v>
      </c>
      <c r="C37" s="68">
        <v>1767.47</v>
      </c>
      <c r="D37" s="68">
        <v>4349.4</v>
      </c>
      <c r="E37" s="62">
        <v>0</v>
      </c>
      <c r="F37" s="71">
        <v>0</v>
      </c>
      <c r="G37" s="68">
        <v>10603.77</v>
      </c>
      <c r="H37" s="68">
        <v>14644.65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31365.29</v>
      </c>
      <c r="X37" s="64">
        <f>IF(Паспорт!P38&gt;0,Паспорт!P38,X36)</f>
        <v>34.48</v>
      </c>
      <c r="Y37" s="22"/>
      <c r="Z37" s="29"/>
    </row>
    <row r="38" spans="2:26" ht="15.75">
      <c r="B38" s="61">
        <v>24</v>
      </c>
      <c r="C38" s="68">
        <v>1195.73</v>
      </c>
      <c r="D38" s="68">
        <v>4022.98</v>
      </c>
      <c r="E38" s="62">
        <v>0</v>
      </c>
      <c r="F38" s="71">
        <v>0</v>
      </c>
      <c r="G38" s="68">
        <v>16420.7</v>
      </c>
      <c r="H38" s="68">
        <v>10816.71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32456.12</v>
      </c>
      <c r="X38" s="64">
        <f>IF(Паспорт!P39&gt;0,Паспорт!P39,X37)</f>
        <v>34.48</v>
      </c>
      <c r="Y38" s="22"/>
      <c r="Z38" s="29"/>
    </row>
    <row r="39" spans="2:26" ht="15.75">
      <c r="B39" s="61">
        <v>25</v>
      </c>
      <c r="C39" s="68">
        <v>1823.41</v>
      </c>
      <c r="D39" s="68">
        <v>3720.66</v>
      </c>
      <c r="E39" s="62">
        <v>0</v>
      </c>
      <c r="F39" s="71">
        <v>0</v>
      </c>
      <c r="G39" s="68">
        <v>17771.51</v>
      </c>
      <c r="H39" s="68">
        <v>13601.88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36917.46</v>
      </c>
      <c r="X39" s="64">
        <f>IF(Паспорт!P40&gt;0,Паспорт!P40,X38)</f>
        <v>34.61</v>
      </c>
      <c r="Y39" s="22"/>
      <c r="Z39" s="29"/>
    </row>
    <row r="40" spans="2:26" ht="15.75">
      <c r="B40" s="61">
        <v>26</v>
      </c>
      <c r="C40" s="68">
        <v>1461.37</v>
      </c>
      <c r="D40" s="68">
        <v>3548.97</v>
      </c>
      <c r="E40" s="62">
        <v>0</v>
      </c>
      <c r="F40" s="71">
        <v>0</v>
      </c>
      <c r="G40" s="68">
        <v>14778.76</v>
      </c>
      <c r="H40" s="68">
        <v>10262.78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30051.879999999997</v>
      </c>
      <c r="X40" s="64">
        <f>IF(Паспорт!P41&gt;0,Паспорт!P41,X39)</f>
        <v>34.61</v>
      </c>
      <c r="Y40" s="22"/>
      <c r="Z40" s="29"/>
    </row>
    <row r="41" spans="2:26" ht="15.75">
      <c r="B41" s="61">
        <v>27</v>
      </c>
      <c r="C41" s="68">
        <v>1178.78</v>
      </c>
      <c r="D41" s="68">
        <v>3923.67</v>
      </c>
      <c r="E41" s="62">
        <v>0</v>
      </c>
      <c r="F41" s="71">
        <v>0</v>
      </c>
      <c r="G41" s="68">
        <v>9505.74</v>
      </c>
      <c r="H41" s="68">
        <v>14371.86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28980.05</v>
      </c>
      <c r="X41" s="64">
        <f>IF(Паспорт!P42&gt;0,Паспорт!P42,X40)</f>
        <v>34.61</v>
      </c>
      <c r="Y41" s="22"/>
      <c r="Z41" s="29"/>
    </row>
    <row r="42" spans="2:26" ht="15.75">
      <c r="B42" s="61">
        <v>28</v>
      </c>
      <c r="C42" s="68">
        <v>1753.57</v>
      </c>
      <c r="D42" s="68">
        <v>3511.09</v>
      </c>
      <c r="E42" s="62">
        <v>0</v>
      </c>
      <c r="F42" s="71">
        <v>0</v>
      </c>
      <c r="G42" s="68">
        <v>8698.77</v>
      </c>
      <c r="H42" s="68">
        <v>9916.82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23880.25</v>
      </c>
      <c r="X42" s="64">
        <f>IF(Паспорт!P43&gt;0,Паспорт!P43,X41)</f>
        <v>34.61</v>
      </c>
      <c r="Y42" s="22"/>
      <c r="Z42" s="29"/>
    </row>
    <row r="43" spans="2:26" ht="15.75" customHeight="1">
      <c r="B43" s="61">
        <v>29</v>
      </c>
      <c r="C43" s="68">
        <v>1470.8</v>
      </c>
      <c r="D43" s="68">
        <v>3485.06</v>
      </c>
      <c r="E43" s="62">
        <v>0</v>
      </c>
      <c r="F43" s="71">
        <v>0</v>
      </c>
      <c r="G43" s="68">
        <v>8589.71</v>
      </c>
      <c r="H43" s="68">
        <v>10086.73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23632.3</v>
      </c>
      <c r="X43" s="64">
        <f>IF(Паспорт!P44&gt;0,Паспорт!P44,X42)</f>
        <v>34.61</v>
      </c>
      <c r="Y43" s="22"/>
      <c r="Z43" s="29"/>
    </row>
    <row r="44" spans="2:26" ht="15.75" customHeight="1">
      <c r="B44" s="61">
        <v>30</v>
      </c>
      <c r="C44" s="68">
        <v>1146.21</v>
      </c>
      <c r="D44" s="68">
        <v>4657.95</v>
      </c>
      <c r="E44" s="62">
        <v>0</v>
      </c>
      <c r="F44" s="71">
        <v>0</v>
      </c>
      <c r="G44" s="68">
        <v>10499.83</v>
      </c>
      <c r="H44" s="68">
        <v>13537.94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29841.93</v>
      </c>
      <c r="X44" s="64">
        <f>IF(Паспорт!P45&gt;0,Паспорт!P45,X43)</f>
        <v>34.61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34.61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171863.69000000003</v>
      </c>
      <c r="D46" s="65">
        <f t="shared" si="1"/>
        <v>121699.01</v>
      </c>
      <c r="E46" s="65">
        <f t="shared" si="1"/>
        <v>0</v>
      </c>
      <c r="F46" s="65">
        <f t="shared" si="1"/>
        <v>0</v>
      </c>
      <c r="G46" s="65">
        <f t="shared" si="1"/>
        <v>408281.62000000005</v>
      </c>
      <c r="H46" s="65">
        <f t="shared" si="1"/>
        <v>533864.0200000001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1235708.3399999999</v>
      </c>
      <c r="X46" s="67">
        <f>SUMPRODUCT(X15:X45,W15:W45)/SUM(W15:W45)</f>
        <v>33.65775168265029</v>
      </c>
      <c r="Y46" s="27"/>
      <c r="Z46" s="97" t="s">
        <v>42</v>
      </c>
      <c r="AA46" s="97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9">
        <v>42494</v>
      </c>
      <c r="X50" s="90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9">
        <v>42494</v>
      </c>
      <c r="X52" s="90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2016-04-27T13:42:52Z</cp:lastPrinted>
  <dcterms:created xsi:type="dcterms:W3CDTF">2010-01-29T08:37:16Z</dcterms:created>
  <dcterms:modified xsi:type="dcterms:W3CDTF">2016-05-13T07:54:23Z</dcterms:modified>
  <cp:category/>
  <cp:version/>
  <cp:contentType/>
  <cp:contentStatus/>
</cp:coreProperties>
</file>