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0"/>
  </bookViews>
  <sheets>
    <sheet name="Паспорт" sheetId="1" r:id="rId1"/>
    <sheet name="Додаток" sheetId="2" r:id="rId2"/>
  </sheets>
  <definedNames>
    <definedName name="_Hlk21234135" localSheetId="1">'Додаток'!$C$17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'Паспорт'!$A$1:$Y$48</definedName>
  </definedNames>
  <calcPr fullCalcOnLoad="1"/>
</workbook>
</file>

<file path=xl/sharedStrings.xml><?xml version="1.0" encoding="utf-8"?>
<sst xmlns="http://schemas.openxmlformats.org/spreadsheetml/2006/main" count="71" uniqueCount="60">
  <si>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</si>
  <si>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</si>
  <si>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</si>
  <si>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</si>
  <si>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</si>
  <si>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</si>
  <si>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</si>
  <si>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</si>
  <si>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</si>
  <si>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</si>
  <si>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</si>
  <si>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</si>
  <si>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</si>
  <si>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</si>
  <si>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</si>
  <si>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</si>
  <si>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</si>
  <si>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</si>
  <si>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</si>
  <si>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</si>
  <si>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</si>
  <si>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</si>
  <si>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</si>
  <si>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</si>
  <si>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</si>
  <si>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</si>
  <si>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</si>
  <si>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</si>
  <si>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</si>
  <si>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</si>
  <si>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</si>
  <si>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</si>
  <si>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</si>
  <si>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</si>
  <si>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</si>
  <si>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</si>
  <si>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</si>
  <si>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</si>
  <si>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</si>
  <si>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</si>
  <si>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</si>
  <si>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</si>
  <si>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</si>
  <si>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</si>
  <si>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</si>
  <si>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</si>
  <si>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</si>
  <si>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</si>
  <si>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 </t>
    </r>
    <r>
      <rPr>
        <sz val="12"/>
        <rFont val="Times New Roman"/>
        <family val="1"/>
      </rPr>
      <t xml:space="preserve">по </t>
    </r>
    <r>
      <rPr>
        <b/>
        <sz val="12"/>
        <rFont val="Times New Roman"/>
        <family val="1"/>
      </rPr>
      <t xml:space="preserve"> ГРС  м. Лисичанська</t>
    </r>
  </si>
  <si>
    <t>відс.</t>
  </si>
  <si>
    <t xml:space="preserve">Начальник  Сєвєродонецького    ЛВУМГ  </t>
  </si>
  <si>
    <t>Головко Ю.О.</t>
  </si>
  <si>
    <t xml:space="preserve">Інженер ВХАЛ  </t>
  </si>
  <si>
    <t>Єрьоменко М.О.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</si>
  <si>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Луганськ-Лисичанськ-Рубіжне     </t>
    </r>
    <r>
      <rPr>
        <sz val="12"/>
        <rFont val="Times New Roman"/>
        <family val="1"/>
      </rPr>
      <t>за період з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 xml:space="preserve">  01.04.2016р.</t>
    </r>
    <r>
      <rPr>
        <b/>
        <sz val="12"/>
        <rFont val="Times New Roman"/>
        <family val="1"/>
      </rPr>
      <t xml:space="preserve"> по </t>
    </r>
    <r>
      <rPr>
        <b/>
        <u val="single"/>
        <sz val="12"/>
        <rFont val="Times New Roman"/>
        <family val="1"/>
      </rPr>
      <t>30.04.2016р.</t>
    </r>
  </si>
  <si>
    <t>ГРС Лисичанськ</t>
  </si>
  <si>
    <t xml:space="preserve">Сєвєродонецьке ЛВУМГ </t>
  </si>
  <si>
    <t>з газопроводу   Луганськ-Лисичанськ-Рубіжне     за період з   01.04.2016р. по 30.04.2016р.</t>
  </si>
  <si>
    <t xml:space="preserve"> Ісаєв В.С.</t>
  </si>
  <si>
    <t xml:space="preserve">          переданого Сєвєродонецьким ЛВУМГ  та прийнятого ПАТ "Луганськгаз" по ГРС Лисичанськ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</si>
</sst>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10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b/>
      <u val="single"/>
      <sz val="12"/>
      <name val="Times New Roman"/>
      <family val="1"/>
    </font>
    <font>
      <sz val="8"/>
      <name val="Times New Roman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4"/>
      <name val="Times New Roman"/>
      <family val="1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9"/>
      <color indexed="8"/>
      <name val="Arial"/>
      <family val="2"/>
    </font>
    <font>
      <sz val="10"/>
      <color indexed="8"/>
      <name val="Arial Cyr"/>
      <family val="0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9"/>
      <color theme="5" tint="-0.24997000396251678"/>
      <name val="Times New Roman"/>
      <family val="1"/>
    </font>
    <font>
      <b/>
      <i/>
      <sz val="12"/>
      <color theme="5" tint="-0.24997000396251678"/>
      <name val="Times New Roman"/>
      <family val="1"/>
    </font>
    <font>
      <b/>
      <sz val="12"/>
      <color theme="4" tint="-0.24997000396251678"/>
      <name val="Times New Roman"/>
      <family val="1"/>
    </font>
    <font>
      <b/>
      <i/>
      <sz val="9"/>
      <color theme="4" tint="-0.24997000396251678"/>
      <name val="Times New Roman"/>
      <family val="1"/>
    </font>
    <font>
      <sz val="10"/>
      <color rgb="FFFF0000"/>
      <name val="Arial Cyr"/>
      <family val="0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E13FC2"/>
      <name val="Times New Roman"/>
      <family val="1"/>
    </font>
    <font>
      <sz val="9"/>
      <color theme="1"/>
      <name val="Arial"/>
      <family val="2"/>
    </font>
    <font>
      <sz val="11"/>
      <color rgb="FFFF0000"/>
      <name val="Arial"/>
      <family val="2"/>
    </font>
    <font>
      <sz val="11"/>
      <color rgb="FFFF0000"/>
      <name val="Arial Cyr"/>
      <family val="0"/>
    </font>
    <font>
      <sz val="10"/>
      <color theme="1"/>
      <name val="Arial Cyr"/>
      <family val="0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6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83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84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85" fillId="0" borderId="0" xfId="0" applyFont="1" applyAlignment="1">
      <alignment horizontal="center"/>
    </xf>
    <xf numFmtId="2" fontId="86" fillId="0" borderId="12" xfId="0" applyNumberFormat="1" applyFont="1" applyBorder="1" applyAlignment="1">
      <alignment horizontal="center" wrapText="1"/>
    </xf>
    <xf numFmtId="2" fontId="87" fillId="0" borderId="12" xfId="0" applyNumberFormat="1" applyFont="1" applyBorder="1" applyAlignment="1">
      <alignment horizontal="center" vertical="center" wrapText="1"/>
    </xf>
    <xf numFmtId="1" fontId="88" fillId="0" borderId="13" xfId="0" applyNumberFormat="1" applyFont="1" applyBorder="1" applyAlignment="1">
      <alignment horizontal="center" wrapText="1"/>
    </xf>
    <xf numFmtId="1" fontId="88" fillId="0" borderId="13" xfId="0" applyNumberFormat="1" applyFont="1" applyBorder="1" applyAlignment="1">
      <alignment horizontal="center" vertical="center" wrapText="1"/>
    </xf>
    <xf numFmtId="1" fontId="89" fillId="0" borderId="10" xfId="0" applyNumberFormat="1" applyFont="1" applyBorder="1" applyAlignment="1">
      <alignment horizontal="center" vertical="center" wrapText="1"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179" fontId="83" fillId="0" borderId="10" xfId="0" applyNumberFormat="1" applyFont="1" applyBorder="1" applyAlignment="1">
      <alignment horizontal="center" wrapText="1"/>
    </xf>
    <xf numFmtId="177" fontId="83" fillId="0" borderId="10" xfId="0" applyNumberFormat="1" applyFont="1" applyBorder="1" applyAlignment="1">
      <alignment horizontal="center" wrapText="1"/>
    </xf>
    <xf numFmtId="1" fontId="83" fillId="0" borderId="10" xfId="0" applyNumberFormat="1" applyFont="1" applyBorder="1" applyAlignment="1">
      <alignment horizontal="center"/>
    </xf>
    <xf numFmtId="2" fontId="93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179" fontId="83" fillId="0" borderId="10" xfId="0" applyNumberFormat="1" applyFont="1" applyBorder="1" applyAlignment="1">
      <alignment horizontal="center"/>
    </xf>
    <xf numFmtId="179" fontId="2" fillId="0" borderId="10" xfId="0" applyNumberFormat="1" applyFont="1" applyBorder="1" applyAlignment="1">
      <alignment horizontal="center" wrapText="1"/>
    </xf>
    <xf numFmtId="2" fontId="83" fillId="0" borderId="10" xfId="0" applyNumberFormat="1" applyFont="1" applyBorder="1" applyAlignment="1">
      <alignment horizontal="center" wrapText="1"/>
    </xf>
    <xf numFmtId="1" fontId="83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179" fontId="83" fillId="0" borderId="10" xfId="0" applyNumberFormat="1" applyFont="1" applyBorder="1" applyAlignment="1">
      <alignment wrapText="1"/>
    </xf>
    <xf numFmtId="2" fontId="83" fillId="0" borderId="10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5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5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0" fillId="0" borderId="20" xfId="0" applyBorder="1" applyAlignment="1">
      <alignment wrapText="1"/>
    </xf>
    <xf numFmtId="0" fontId="13" fillId="0" borderId="21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23" xfId="0" applyFont="1" applyBorder="1" applyAlignment="1">
      <alignment horizontal="center" vertical="center" textRotation="90" wrapText="1"/>
    </xf>
    <xf numFmtId="0" fontId="94" fillId="0" borderId="24" xfId="0" applyFont="1" applyBorder="1" applyAlignment="1">
      <alignment horizontal="center" vertical="center" textRotation="90" wrapText="1"/>
    </xf>
    <xf numFmtId="0" fontId="94" fillId="0" borderId="25" xfId="0" applyFont="1" applyBorder="1" applyAlignment="1">
      <alignment horizontal="center" vertical="center" textRotation="90" wrapText="1"/>
    </xf>
    <xf numFmtId="0" fontId="94" fillId="0" borderId="2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14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95" fillId="0" borderId="0" xfId="0" applyFont="1" applyAlignment="1">
      <alignment horizontal="center" vertical="center"/>
    </xf>
    <xf numFmtId="0" fontId="95" fillId="0" borderId="0" xfId="0" applyFont="1" applyBorder="1" applyAlignment="1">
      <alignment horizontal="center" vertical="center"/>
    </xf>
    <xf numFmtId="0" fontId="96" fillId="0" borderId="0" xfId="0" applyFont="1" applyBorder="1" applyAlignment="1">
      <alignment horizontal="center"/>
    </xf>
    <xf numFmtId="0" fontId="94" fillId="0" borderId="0" xfId="0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100" fillId="0" borderId="0" xfId="0" applyFont="1" applyAlignment="1">
      <alignment/>
    </xf>
    <xf numFmtId="0" fontId="101" fillId="0" borderId="0" xfId="0" applyFont="1" applyAlignment="1">
      <alignment horizontal="center"/>
    </xf>
    <xf numFmtId="0" fontId="102" fillId="0" borderId="0" xfId="0" applyFont="1" applyAlignment="1">
      <alignment horizontal="center" vertical="center"/>
    </xf>
    <xf numFmtId="0" fontId="103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9"/>
  <sheetViews>
    <sheetView tabSelected="1" zoomScale="89" zoomScaleNormal="89" zoomScaleSheetLayoutView="100" zoomScalePageLayoutView="0" workbookViewId="0" topLeftCell="A23">
      <selection activeCell="C6" sqref="C6:AA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5" customWidth="1"/>
  </cols>
  <sheetData>
    <row r="1" spans="2:27" ht="15">
      <c r="B1" s="43" t="s">
        <v>30</v>
      </c>
      <c r="C1" s="43"/>
      <c r="D1" s="43"/>
      <c r="E1" s="43"/>
      <c r="F1" s="43"/>
      <c r="G1" s="43"/>
      <c r="H1" s="43"/>
      <c r="I1" s="2"/>
      <c r="J1" s="2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2:27" ht="15">
      <c r="B2" s="43" t="s">
        <v>45</v>
      </c>
      <c r="C2" s="43"/>
      <c r="D2" s="43"/>
      <c r="E2" s="43"/>
      <c r="F2" s="43"/>
      <c r="G2" s="43"/>
      <c r="H2" s="43"/>
      <c r="I2" s="2"/>
      <c r="J2" s="2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</row>
    <row r="3" spans="2:27" ht="15">
      <c r="B3" s="44" t="s">
        <v>46</v>
      </c>
      <c r="C3" s="43"/>
      <c r="D3" s="43"/>
      <c r="E3" s="43"/>
      <c r="F3" s="43"/>
      <c r="G3" s="43"/>
      <c r="H3" s="43"/>
      <c r="I3" s="2"/>
      <c r="J3" s="2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2:27" ht="15">
      <c r="B4" s="43" t="s">
        <v>32</v>
      </c>
      <c r="C4" s="43"/>
      <c r="D4" s="43"/>
      <c r="E4" s="43"/>
      <c r="F4" s="43"/>
      <c r="G4" s="43"/>
      <c r="H4" s="43"/>
      <c r="I4" s="2"/>
      <c r="J4" s="2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2:27" ht="15">
      <c r="B5" s="43" t="s">
        <v>47</v>
      </c>
      <c r="C5" s="43"/>
      <c r="D5" s="43"/>
      <c r="E5" s="43"/>
      <c r="F5" s="43"/>
      <c r="G5" s="43"/>
      <c r="H5" s="43"/>
      <c r="I5" s="2"/>
      <c r="J5" s="2"/>
      <c r="K5" s="37"/>
      <c r="L5" s="37"/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2:27" ht="15">
      <c r="B6" s="36"/>
      <c r="C6" s="87" t="s">
        <v>18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8"/>
    </row>
    <row r="7" spans="2:29" s="45" customFormat="1" ht="18.75" customHeight="1">
      <c r="B7" s="83" t="s">
        <v>48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AC7" s="46"/>
    </row>
    <row r="8" spans="2:29" s="45" customFormat="1" ht="19.5" customHeight="1">
      <c r="B8" s="85" t="s">
        <v>54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AC8" s="46"/>
    </row>
    <row r="9" spans="2:27" ht="12" customHeight="1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3"/>
      <c r="AA9" s="3"/>
    </row>
    <row r="10" spans="2:29" ht="30" customHeight="1">
      <c r="B10" s="74" t="s">
        <v>26</v>
      </c>
      <c r="C10" s="78" t="s">
        <v>17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80"/>
      <c r="O10" s="78" t="s">
        <v>6</v>
      </c>
      <c r="P10" s="79"/>
      <c r="Q10" s="79"/>
      <c r="R10" s="79"/>
      <c r="S10" s="79"/>
      <c r="T10" s="79"/>
      <c r="U10" s="89" t="s">
        <v>22</v>
      </c>
      <c r="V10" s="74" t="s">
        <v>23</v>
      </c>
      <c r="W10" s="74" t="s">
        <v>35</v>
      </c>
      <c r="X10" s="74" t="s">
        <v>25</v>
      </c>
      <c r="Y10" s="74" t="s">
        <v>24</v>
      </c>
      <c r="Z10" s="3"/>
      <c r="AB10" s="5"/>
      <c r="AC10"/>
    </row>
    <row r="11" spans="2:29" ht="48.75" customHeight="1">
      <c r="B11" s="75"/>
      <c r="C11" s="86" t="s">
        <v>2</v>
      </c>
      <c r="D11" s="77" t="s">
        <v>3</v>
      </c>
      <c r="E11" s="77" t="s">
        <v>4</v>
      </c>
      <c r="F11" s="77" t="s">
        <v>5</v>
      </c>
      <c r="G11" s="77" t="s">
        <v>8</v>
      </c>
      <c r="H11" s="77" t="s">
        <v>9</v>
      </c>
      <c r="I11" s="77" t="s">
        <v>10</v>
      </c>
      <c r="J11" s="77" t="s">
        <v>11</v>
      </c>
      <c r="K11" s="77" t="s">
        <v>12</v>
      </c>
      <c r="L11" s="77" t="s">
        <v>13</v>
      </c>
      <c r="M11" s="74" t="s">
        <v>14</v>
      </c>
      <c r="N11" s="74" t="s">
        <v>15</v>
      </c>
      <c r="O11" s="74" t="s">
        <v>7</v>
      </c>
      <c r="P11" s="74" t="s">
        <v>19</v>
      </c>
      <c r="Q11" s="74" t="s">
        <v>33</v>
      </c>
      <c r="R11" s="74" t="s">
        <v>20</v>
      </c>
      <c r="S11" s="74" t="s">
        <v>34</v>
      </c>
      <c r="T11" s="74" t="s">
        <v>21</v>
      </c>
      <c r="U11" s="90"/>
      <c r="V11" s="75"/>
      <c r="W11" s="75"/>
      <c r="X11" s="75"/>
      <c r="Y11" s="75"/>
      <c r="Z11" s="3"/>
      <c r="AB11" s="5"/>
      <c r="AC11"/>
    </row>
    <row r="12" spans="2:29" ht="15.75" customHeight="1">
      <c r="B12" s="75"/>
      <c r="C12" s="86"/>
      <c r="D12" s="77"/>
      <c r="E12" s="77"/>
      <c r="F12" s="77"/>
      <c r="G12" s="77"/>
      <c r="H12" s="77"/>
      <c r="I12" s="77"/>
      <c r="J12" s="77"/>
      <c r="K12" s="77"/>
      <c r="L12" s="77"/>
      <c r="M12" s="75"/>
      <c r="N12" s="75"/>
      <c r="O12" s="75"/>
      <c r="P12" s="75"/>
      <c r="Q12" s="75"/>
      <c r="R12" s="75"/>
      <c r="S12" s="75"/>
      <c r="T12" s="75"/>
      <c r="U12" s="90"/>
      <c r="V12" s="75"/>
      <c r="W12" s="75"/>
      <c r="X12" s="75"/>
      <c r="Y12" s="75"/>
      <c r="Z12" s="3"/>
      <c r="AB12" s="5"/>
      <c r="AC12"/>
    </row>
    <row r="13" spans="2:29" ht="30" customHeight="1">
      <c r="B13" s="84"/>
      <c r="C13" s="86"/>
      <c r="D13" s="77"/>
      <c r="E13" s="77"/>
      <c r="F13" s="77"/>
      <c r="G13" s="77"/>
      <c r="H13" s="77"/>
      <c r="I13" s="77"/>
      <c r="J13" s="77"/>
      <c r="K13" s="77"/>
      <c r="L13" s="77"/>
      <c r="M13" s="76"/>
      <c r="N13" s="76"/>
      <c r="O13" s="76"/>
      <c r="P13" s="76"/>
      <c r="Q13" s="76"/>
      <c r="R13" s="76"/>
      <c r="S13" s="76"/>
      <c r="T13" s="76"/>
      <c r="U13" s="91"/>
      <c r="V13" s="76"/>
      <c r="W13" s="76"/>
      <c r="X13" s="76"/>
      <c r="Y13" s="76"/>
      <c r="Z13" s="3"/>
      <c r="AB13" s="5"/>
      <c r="AC13"/>
    </row>
    <row r="14" spans="2:29" ht="15.75" customHeight="1">
      <c r="B14" s="14">
        <v>1</v>
      </c>
      <c r="C14" s="57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58"/>
      <c r="P14" s="59"/>
      <c r="Q14" s="60"/>
      <c r="R14" s="59"/>
      <c r="S14" s="60"/>
      <c r="T14" s="59"/>
      <c r="U14" s="40"/>
      <c r="V14" s="40"/>
      <c r="W14" s="39"/>
      <c r="X14" s="39"/>
      <c r="Y14" s="15"/>
      <c r="AA14" s="70">
        <f aca="true" t="shared" si="0" ref="AA14:AA44">SUM(C14:N14)</f>
        <v>0</v>
      </c>
      <c r="AB14" s="30" t="str">
        <f>IF(AA14=100,"ОК"," ")</f>
        <v> </v>
      </c>
      <c r="AC14"/>
    </row>
    <row r="15" spans="2:29" ht="12.75" customHeight="1">
      <c r="B15" s="14">
        <v>2</v>
      </c>
      <c r="C15" s="57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58"/>
      <c r="P15" s="59"/>
      <c r="Q15" s="60"/>
      <c r="R15" s="59"/>
      <c r="S15" s="60"/>
      <c r="T15" s="59"/>
      <c r="U15" s="40"/>
      <c r="V15" s="40"/>
      <c r="W15" s="39"/>
      <c r="X15" s="39"/>
      <c r="Y15" s="15"/>
      <c r="AA15" s="70">
        <f t="shared" si="0"/>
        <v>0</v>
      </c>
      <c r="AB15" s="30" t="str">
        <f>IF(AA15=100,"ОК"," ")</f>
        <v> </v>
      </c>
      <c r="AC15"/>
    </row>
    <row r="16" spans="2:29" ht="14.25" customHeight="1" hidden="1">
      <c r="B16" s="14">
        <v>3</v>
      </c>
      <c r="C16" s="57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58"/>
      <c r="P16" s="59"/>
      <c r="Q16" s="60"/>
      <c r="R16" s="59"/>
      <c r="S16" s="60"/>
      <c r="T16" s="59"/>
      <c r="U16" s="40"/>
      <c r="V16" s="40"/>
      <c r="W16" s="39"/>
      <c r="X16" s="15"/>
      <c r="Y16" s="15"/>
      <c r="AA16" s="70">
        <f t="shared" si="0"/>
        <v>0</v>
      </c>
      <c r="AB16" s="4"/>
      <c r="AC16"/>
    </row>
    <row r="17" spans="2:29" ht="12.75" customHeight="1">
      <c r="B17" s="47">
        <v>4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  <c r="Q17" s="53"/>
      <c r="R17" s="52"/>
      <c r="S17" s="53"/>
      <c r="T17" s="52"/>
      <c r="U17" s="54"/>
      <c r="V17" s="54"/>
      <c r="W17" s="48"/>
      <c r="X17" s="49"/>
      <c r="Y17" s="50"/>
      <c r="AA17" s="70">
        <f t="shared" si="0"/>
        <v>0</v>
      </c>
      <c r="AB17" s="4"/>
      <c r="AC17"/>
    </row>
    <row r="18" spans="2:27" ht="12.75" customHeight="1">
      <c r="B18" s="14">
        <v>5</v>
      </c>
      <c r="C18" s="57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61"/>
      <c r="P18" s="59"/>
      <c r="Q18" s="60"/>
      <c r="R18" s="59"/>
      <c r="S18" s="60"/>
      <c r="T18" s="59"/>
      <c r="U18" s="40"/>
      <c r="V18" s="40"/>
      <c r="W18" s="39"/>
      <c r="X18" s="39"/>
      <c r="Y18" s="15"/>
      <c r="AA18" s="70">
        <f t="shared" si="0"/>
        <v>0</v>
      </c>
    </row>
    <row r="19" spans="2:27" ht="12.75" customHeight="1">
      <c r="B19" s="14">
        <v>6</v>
      </c>
      <c r="C19" s="57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61"/>
      <c r="P19" s="59"/>
      <c r="Q19" s="60"/>
      <c r="R19" s="59"/>
      <c r="S19" s="60"/>
      <c r="T19" s="59"/>
      <c r="U19" s="40"/>
      <c r="V19" s="40"/>
      <c r="W19" s="39"/>
      <c r="X19" s="39"/>
      <c r="Y19" s="15"/>
      <c r="AA19" s="70">
        <f t="shared" si="0"/>
        <v>0</v>
      </c>
    </row>
    <row r="20" spans="2:27" ht="12.75" customHeight="1">
      <c r="B20" s="14">
        <v>7</v>
      </c>
      <c r="C20" s="57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61"/>
      <c r="P20" s="59"/>
      <c r="Q20" s="60"/>
      <c r="R20" s="59"/>
      <c r="S20" s="60"/>
      <c r="T20" s="59"/>
      <c r="U20" s="40"/>
      <c r="V20" s="40"/>
      <c r="W20" s="39"/>
      <c r="X20" s="39"/>
      <c r="Y20" s="15"/>
      <c r="AA20" s="70">
        <f t="shared" si="0"/>
        <v>0</v>
      </c>
    </row>
    <row r="21" spans="2:27" ht="18" customHeight="1">
      <c r="B21" s="14">
        <v>8</v>
      </c>
      <c r="C21" s="57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61"/>
      <c r="P21" s="59"/>
      <c r="Q21" s="60"/>
      <c r="R21" s="59"/>
      <c r="S21" s="60"/>
      <c r="T21" s="59"/>
      <c r="U21" s="40"/>
      <c r="V21" s="40"/>
      <c r="W21" s="39"/>
      <c r="X21" s="39"/>
      <c r="Y21" s="15"/>
      <c r="AA21" s="70">
        <f t="shared" si="0"/>
        <v>0</v>
      </c>
    </row>
    <row r="22" spans="2:27" ht="12.75" customHeight="1">
      <c r="B22" s="14">
        <v>9</v>
      </c>
      <c r="C22" s="57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61"/>
      <c r="P22" s="59"/>
      <c r="Q22" s="60"/>
      <c r="R22" s="59"/>
      <c r="S22" s="60"/>
      <c r="T22" s="59"/>
      <c r="U22" s="40"/>
      <c r="V22" s="40"/>
      <c r="W22" s="62"/>
      <c r="X22" s="62"/>
      <c r="Y22" s="62"/>
      <c r="AA22" s="70">
        <f t="shared" si="0"/>
        <v>0</v>
      </c>
    </row>
    <row r="23" spans="2:27" ht="12.75">
      <c r="B23" s="14">
        <v>10</v>
      </c>
      <c r="C23" s="57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61"/>
      <c r="P23" s="59"/>
      <c r="Q23" s="60"/>
      <c r="R23" s="59"/>
      <c r="S23" s="60"/>
      <c r="T23" s="59"/>
      <c r="U23" s="40"/>
      <c r="V23" s="40"/>
      <c r="W23" s="39"/>
      <c r="X23" s="39"/>
      <c r="Y23" s="15"/>
      <c r="AA23" s="70">
        <f t="shared" si="0"/>
        <v>0</v>
      </c>
    </row>
    <row r="24" spans="2:28" s="69" customFormat="1" ht="12.75">
      <c r="B24" s="47">
        <v>11</v>
      </c>
      <c r="C24" s="51">
        <v>86.4097</v>
      </c>
      <c r="D24" s="51">
        <v>3.7155</v>
      </c>
      <c r="E24" s="51">
        <v>1.5457</v>
      </c>
      <c r="F24" s="51">
        <v>0.1897</v>
      </c>
      <c r="G24" s="51">
        <v>0.4416</v>
      </c>
      <c r="H24" s="51">
        <v>0.0169</v>
      </c>
      <c r="I24" s="51">
        <v>0.1183</v>
      </c>
      <c r="J24" s="51">
        <v>0.1092</v>
      </c>
      <c r="K24" s="51">
        <v>0.1578</v>
      </c>
      <c r="L24" s="51">
        <v>0.0101</v>
      </c>
      <c r="M24" s="51">
        <v>5.8511</v>
      </c>
      <c r="N24" s="51">
        <v>1.4344</v>
      </c>
      <c r="O24" s="51">
        <v>0.7755</v>
      </c>
      <c r="P24" s="52">
        <v>33.71</v>
      </c>
      <c r="Q24" s="53">
        <v>8051</v>
      </c>
      <c r="R24" s="52">
        <v>37.3</v>
      </c>
      <c r="S24" s="54">
        <v>8909</v>
      </c>
      <c r="T24" s="52">
        <v>46.48</v>
      </c>
      <c r="U24" s="54"/>
      <c r="V24" s="54"/>
      <c r="W24" s="48" t="s">
        <v>49</v>
      </c>
      <c r="X24" s="49">
        <v>0.007</v>
      </c>
      <c r="Y24" s="50">
        <v>0.0002</v>
      </c>
      <c r="AA24" s="70">
        <f t="shared" si="0"/>
        <v>100</v>
      </c>
      <c r="AB24" s="71"/>
    </row>
    <row r="25" spans="2:27" ht="12.75">
      <c r="B25" s="14">
        <v>12</v>
      </c>
      <c r="C25" s="57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61"/>
      <c r="P25" s="59"/>
      <c r="Q25" s="60"/>
      <c r="R25" s="59"/>
      <c r="S25" s="60"/>
      <c r="T25" s="59"/>
      <c r="U25" s="40"/>
      <c r="V25" s="40"/>
      <c r="W25" s="39"/>
      <c r="X25" s="39"/>
      <c r="Y25" s="15"/>
      <c r="AA25" s="70">
        <f t="shared" si="0"/>
        <v>0</v>
      </c>
    </row>
    <row r="26" spans="2:27" ht="12.75">
      <c r="B26" s="14">
        <v>13</v>
      </c>
      <c r="C26" s="57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61"/>
      <c r="P26" s="59"/>
      <c r="Q26" s="60"/>
      <c r="R26" s="59"/>
      <c r="S26" s="60"/>
      <c r="T26" s="59"/>
      <c r="U26" s="40"/>
      <c r="V26" s="40"/>
      <c r="W26" s="39"/>
      <c r="X26" s="39"/>
      <c r="Y26" s="15"/>
      <c r="AA26" s="70">
        <f t="shared" si="0"/>
        <v>0</v>
      </c>
    </row>
    <row r="27" spans="2:27" ht="12.75">
      <c r="B27" s="47">
        <v>14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2"/>
      <c r="Q27" s="53"/>
      <c r="R27" s="52"/>
      <c r="S27" s="53"/>
      <c r="T27" s="52"/>
      <c r="U27" s="54"/>
      <c r="V27" s="54"/>
      <c r="W27" s="48"/>
      <c r="X27" s="49"/>
      <c r="Y27" s="50"/>
      <c r="AA27" s="70">
        <f t="shared" si="0"/>
        <v>0</v>
      </c>
    </row>
    <row r="28" spans="2:27" ht="12.75">
      <c r="B28" s="14">
        <v>15</v>
      </c>
      <c r="C28" s="57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61"/>
      <c r="P28" s="59"/>
      <c r="Q28" s="60"/>
      <c r="R28" s="59"/>
      <c r="S28" s="60"/>
      <c r="T28" s="59"/>
      <c r="U28" s="40"/>
      <c r="V28" s="40"/>
      <c r="W28" s="39"/>
      <c r="X28" s="39"/>
      <c r="Y28" s="15"/>
      <c r="AA28" s="70">
        <f t="shared" si="0"/>
        <v>0</v>
      </c>
    </row>
    <row r="29" spans="2:27" ht="12.75">
      <c r="B29" s="16">
        <v>16</v>
      </c>
      <c r="C29" s="15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61"/>
      <c r="P29" s="59"/>
      <c r="Q29" s="60"/>
      <c r="R29" s="59"/>
      <c r="S29" s="60"/>
      <c r="T29" s="59"/>
      <c r="U29" s="40"/>
      <c r="V29" s="40"/>
      <c r="W29" s="39"/>
      <c r="X29" s="39"/>
      <c r="Y29" s="15"/>
      <c r="AA29" s="70">
        <f t="shared" si="0"/>
        <v>0</v>
      </c>
    </row>
    <row r="30" spans="2:27" ht="12.75">
      <c r="B30" s="16">
        <v>17</v>
      </c>
      <c r="C30" s="15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61"/>
      <c r="P30" s="59"/>
      <c r="Q30" s="60"/>
      <c r="R30" s="59"/>
      <c r="S30" s="60"/>
      <c r="T30" s="59"/>
      <c r="U30" s="40"/>
      <c r="V30" s="40"/>
      <c r="W30" s="39"/>
      <c r="X30" s="39"/>
      <c r="Y30" s="15"/>
      <c r="AA30" s="70">
        <f t="shared" si="0"/>
        <v>0</v>
      </c>
    </row>
    <row r="31" spans="2:27" ht="12.75">
      <c r="B31" s="16">
        <v>18</v>
      </c>
      <c r="C31" s="15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61"/>
      <c r="P31" s="59"/>
      <c r="Q31" s="60"/>
      <c r="R31" s="59"/>
      <c r="S31" s="60"/>
      <c r="T31" s="59"/>
      <c r="U31" s="40"/>
      <c r="V31" s="40"/>
      <c r="W31" s="39"/>
      <c r="X31" s="39"/>
      <c r="Y31" s="15"/>
      <c r="AA31" s="70">
        <f t="shared" si="0"/>
        <v>0</v>
      </c>
    </row>
    <row r="32" spans="2:27" ht="12.75">
      <c r="B32" s="16">
        <v>19</v>
      </c>
      <c r="C32" s="15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61"/>
      <c r="P32" s="59"/>
      <c r="Q32" s="60"/>
      <c r="R32" s="59"/>
      <c r="S32" s="60"/>
      <c r="T32" s="59"/>
      <c r="U32" s="40"/>
      <c r="V32" s="40"/>
      <c r="W32" s="39"/>
      <c r="X32" s="39"/>
      <c r="Y32" s="15"/>
      <c r="AA32" s="70">
        <f t="shared" si="0"/>
        <v>0</v>
      </c>
    </row>
    <row r="33" spans="2:27" ht="12.75">
      <c r="B33" s="16">
        <v>20</v>
      </c>
      <c r="C33" s="15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61"/>
      <c r="P33" s="59"/>
      <c r="Q33" s="60"/>
      <c r="R33" s="59"/>
      <c r="S33" s="60"/>
      <c r="T33" s="59"/>
      <c r="U33" s="40"/>
      <c r="V33" s="40"/>
      <c r="W33" s="39"/>
      <c r="X33" s="39"/>
      <c r="Y33" s="15"/>
      <c r="AA33" s="70">
        <f t="shared" si="0"/>
        <v>0</v>
      </c>
    </row>
    <row r="34" spans="2:27" ht="12.75">
      <c r="B34" s="16">
        <v>21</v>
      </c>
      <c r="C34" s="15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61"/>
      <c r="P34" s="59"/>
      <c r="Q34" s="60"/>
      <c r="R34" s="59"/>
      <c r="S34" s="60"/>
      <c r="T34" s="59"/>
      <c r="U34" s="40"/>
      <c r="V34" s="40"/>
      <c r="W34" s="39"/>
      <c r="X34" s="39"/>
      <c r="Y34" s="15"/>
      <c r="AA34" s="70">
        <f t="shared" si="0"/>
        <v>0</v>
      </c>
    </row>
    <row r="35" spans="2:27" ht="12.75">
      <c r="B35" s="16">
        <v>22</v>
      </c>
      <c r="C35" s="15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61"/>
      <c r="P35" s="59"/>
      <c r="Q35" s="60"/>
      <c r="R35" s="59"/>
      <c r="S35" s="60"/>
      <c r="T35" s="59"/>
      <c r="U35" s="40"/>
      <c r="V35" s="40"/>
      <c r="W35" s="39"/>
      <c r="X35" s="39"/>
      <c r="Y35" s="15"/>
      <c r="AA35" s="70">
        <f t="shared" si="0"/>
        <v>0</v>
      </c>
    </row>
    <row r="36" spans="2:27" ht="12.75">
      <c r="B36" s="16">
        <v>23</v>
      </c>
      <c r="C36" s="15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61"/>
      <c r="P36" s="59"/>
      <c r="Q36" s="60"/>
      <c r="R36" s="59"/>
      <c r="S36" s="60"/>
      <c r="T36" s="59"/>
      <c r="U36" s="40"/>
      <c r="V36" s="40"/>
      <c r="W36" s="39"/>
      <c r="X36" s="39"/>
      <c r="Y36" s="15"/>
      <c r="AA36" s="70">
        <f t="shared" si="0"/>
        <v>0</v>
      </c>
    </row>
    <row r="37" spans="2:27" ht="12.75">
      <c r="B37" s="16">
        <v>24</v>
      </c>
      <c r="C37" s="15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61"/>
      <c r="P37" s="59"/>
      <c r="Q37" s="60"/>
      <c r="R37" s="59"/>
      <c r="S37" s="60"/>
      <c r="T37" s="59"/>
      <c r="U37" s="40"/>
      <c r="V37" s="40"/>
      <c r="W37" s="39"/>
      <c r="X37" s="62"/>
      <c r="Y37" s="62"/>
      <c r="AA37" s="70">
        <f t="shared" si="0"/>
        <v>0</v>
      </c>
    </row>
    <row r="38" spans="2:27" ht="12.75">
      <c r="B38" s="16">
        <v>25</v>
      </c>
      <c r="C38" s="15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61"/>
      <c r="P38" s="59"/>
      <c r="Q38" s="60"/>
      <c r="R38" s="59"/>
      <c r="S38" s="60"/>
      <c r="T38" s="59"/>
      <c r="U38" s="40"/>
      <c r="V38" s="40"/>
      <c r="W38" s="39"/>
      <c r="X38" s="39"/>
      <c r="Y38" s="15"/>
      <c r="AA38" s="70">
        <f t="shared" si="0"/>
        <v>0</v>
      </c>
    </row>
    <row r="39" spans="2:28" s="69" customFormat="1" ht="12.75">
      <c r="B39" s="47">
        <v>26</v>
      </c>
      <c r="C39" s="51">
        <v>87.0039</v>
      </c>
      <c r="D39" s="51">
        <v>3.4265</v>
      </c>
      <c r="E39" s="51">
        <v>1.568</v>
      </c>
      <c r="F39" s="51">
        <v>0.2066</v>
      </c>
      <c r="G39" s="51">
        <v>0.4464</v>
      </c>
      <c r="H39" s="51">
        <v>0.0039</v>
      </c>
      <c r="I39" s="51">
        <v>0.1316</v>
      </c>
      <c r="J39" s="51">
        <v>0.1051</v>
      </c>
      <c r="K39" s="51">
        <v>0.1529</v>
      </c>
      <c r="L39" s="51">
        <v>0.0104</v>
      </c>
      <c r="M39" s="51">
        <v>5.0399</v>
      </c>
      <c r="N39" s="51">
        <v>1.9048</v>
      </c>
      <c r="O39" s="51">
        <v>0.7757</v>
      </c>
      <c r="P39" s="52">
        <v>33.77</v>
      </c>
      <c r="Q39" s="53">
        <v>8065</v>
      </c>
      <c r="R39" s="52">
        <v>37.37</v>
      </c>
      <c r="S39" s="54">
        <v>8925</v>
      </c>
      <c r="T39" s="52">
        <v>46.56</v>
      </c>
      <c r="U39" s="54"/>
      <c r="V39" s="54"/>
      <c r="W39" s="48"/>
      <c r="X39" s="49"/>
      <c r="Y39" s="50"/>
      <c r="AA39" s="70">
        <f>SUM(C39:N39)</f>
        <v>100</v>
      </c>
      <c r="AB39" s="71"/>
    </row>
    <row r="40" spans="2:27" ht="12.75">
      <c r="B40" s="16">
        <v>27</v>
      </c>
      <c r="C40" s="15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61"/>
      <c r="P40" s="59"/>
      <c r="Q40" s="60"/>
      <c r="R40" s="59"/>
      <c r="S40" s="60"/>
      <c r="T40" s="59"/>
      <c r="U40" s="40"/>
      <c r="V40" s="40"/>
      <c r="W40" s="39"/>
      <c r="X40" s="39"/>
      <c r="Y40" s="15"/>
      <c r="AA40" s="70">
        <f t="shared" si="0"/>
        <v>0</v>
      </c>
    </row>
    <row r="41" spans="2:27" ht="12.75">
      <c r="B41" s="16">
        <v>28</v>
      </c>
      <c r="C41" s="15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61"/>
      <c r="P41" s="59"/>
      <c r="Q41" s="60"/>
      <c r="R41" s="59"/>
      <c r="S41" s="60"/>
      <c r="T41" s="59"/>
      <c r="U41" s="40"/>
      <c r="V41" s="40"/>
      <c r="W41" s="39"/>
      <c r="X41" s="39"/>
      <c r="Y41" s="15"/>
      <c r="AA41" s="70">
        <f t="shared" si="0"/>
        <v>0</v>
      </c>
    </row>
    <row r="42" spans="2:27" ht="12.75">
      <c r="B42" s="16">
        <v>29</v>
      </c>
      <c r="C42" s="15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61"/>
      <c r="P42" s="59"/>
      <c r="Q42" s="60"/>
      <c r="R42" s="59"/>
      <c r="S42" s="60"/>
      <c r="T42" s="59"/>
      <c r="U42" s="40"/>
      <c r="V42" s="40"/>
      <c r="W42" s="39"/>
      <c r="X42" s="39"/>
      <c r="Y42" s="15"/>
      <c r="AA42" s="70">
        <f t="shared" si="0"/>
        <v>0</v>
      </c>
    </row>
    <row r="43" spans="2:27" ht="12.75">
      <c r="B43" s="16">
        <v>30</v>
      </c>
      <c r="C43" s="15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61"/>
      <c r="P43" s="59"/>
      <c r="Q43" s="60"/>
      <c r="R43" s="59"/>
      <c r="S43" s="60"/>
      <c r="T43" s="59"/>
      <c r="U43" s="40"/>
      <c r="V43" s="40"/>
      <c r="W43" s="39"/>
      <c r="X43" s="39"/>
      <c r="Y43" s="15"/>
      <c r="AA43" s="70">
        <f t="shared" si="0"/>
        <v>0</v>
      </c>
    </row>
    <row r="44" spans="2:27" ht="12.75">
      <c r="B44" s="16"/>
      <c r="C44" s="15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61"/>
      <c r="P44" s="59"/>
      <c r="Q44" s="60"/>
      <c r="R44" s="59"/>
      <c r="S44" s="60"/>
      <c r="T44" s="63"/>
      <c r="U44" s="40"/>
      <c r="V44" s="40"/>
      <c r="W44" s="39"/>
      <c r="X44" s="39"/>
      <c r="Y44" s="15"/>
      <c r="AA44" s="70">
        <f t="shared" si="0"/>
        <v>0</v>
      </c>
    </row>
    <row r="45" ht="25.5" customHeight="1"/>
    <row r="46" spans="3:29" s="1" customFormat="1" ht="15">
      <c r="C46" s="9" t="s">
        <v>50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 t="s">
        <v>51</v>
      </c>
      <c r="Q46" s="9"/>
      <c r="R46" s="9"/>
      <c r="S46" s="9"/>
      <c r="T46" s="64"/>
      <c r="U46" s="65"/>
      <c r="V46" s="65"/>
      <c r="W46" s="81">
        <v>42490</v>
      </c>
      <c r="X46" s="82"/>
      <c r="Y46" s="66"/>
      <c r="AC46" s="67"/>
    </row>
    <row r="47" spans="4:29" s="1" customFormat="1" ht="19.5" customHeight="1">
      <c r="D47" s="1" t="s">
        <v>27</v>
      </c>
      <c r="O47" s="2"/>
      <c r="P47" s="68" t="s">
        <v>29</v>
      </c>
      <c r="Q47" s="68"/>
      <c r="T47" s="2"/>
      <c r="U47" s="2" t="s">
        <v>0</v>
      </c>
      <c r="W47" s="2"/>
      <c r="X47" s="2" t="s">
        <v>16</v>
      </c>
      <c r="AC47" s="67"/>
    </row>
    <row r="48" spans="3:29" s="1" customFormat="1" ht="18" customHeight="1">
      <c r="C48" s="9" t="s">
        <v>52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 t="s">
        <v>1</v>
      </c>
      <c r="P48" s="9" t="s">
        <v>53</v>
      </c>
      <c r="Q48" s="9"/>
      <c r="R48" s="9"/>
      <c r="S48" s="9"/>
      <c r="T48" s="9"/>
      <c r="U48" s="65"/>
      <c r="V48" s="65"/>
      <c r="W48" s="81">
        <v>42490</v>
      </c>
      <c r="X48" s="82"/>
      <c r="Y48" s="9"/>
      <c r="AC48" s="67"/>
    </row>
    <row r="49" spans="4:29" s="1" customFormat="1" ht="12.75">
      <c r="D49" s="1" t="s">
        <v>28</v>
      </c>
      <c r="O49" s="2"/>
      <c r="P49" s="2" t="s">
        <v>29</v>
      </c>
      <c r="Q49" s="2"/>
      <c r="T49" s="2"/>
      <c r="U49" s="2" t="s">
        <v>0</v>
      </c>
      <c r="W49" s="2"/>
      <c r="X49" s="1" t="s">
        <v>16</v>
      </c>
      <c r="AC49" s="67"/>
    </row>
  </sheetData>
  <sheetProtection/>
  <mergeCells count="31">
    <mergeCell ref="C6:AA6"/>
    <mergeCell ref="Y10:Y13"/>
    <mergeCell ref="U10:U13"/>
    <mergeCell ref="D11:D13"/>
    <mergeCell ref="G11:G13"/>
    <mergeCell ref="B7:Y7"/>
    <mergeCell ref="B10:B13"/>
    <mergeCell ref="B8:Y8"/>
    <mergeCell ref="K11:K13"/>
    <mergeCell ref="J11:J13"/>
    <mergeCell ref="W10:W13"/>
    <mergeCell ref="X10:X13"/>
    <mergeCell ref="O10:T10"/>
    <mergeCell ref="V10:V13"/>
    <mergeCell ref="C11:C13"/>
    <mergeCell ref="W48:X48"/>
    <mergeCell ref="W46:X46"/>
    <mergeCell ref="I11:I13"/>
    <mergeCell ref="L11:L13"/>
    <mergeCell ref="P11:P13"/>
    <mergeCell ref="M11:M13"/>
    <mergeCell ref="S11:S13"/>
    <mergeCell ref="N11:N13"/>
    <mergeCell ref="Q11:Q13"/>
    <mergeCell ref="R11:R13"/>
    <mergeCell ref="H11:H13"/>
    <mergeCell ref="O11:O13"/>
    <mergeCell ref="E11:E13"/>
    <mergeCell ref="C10:N10"/>
    <mergeCell ref="T11:T13"/>
    <mergeCell ref="F11:F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view="pageBreakPreview" zoomScale="86" zoomScaleSheetLayoutView="86" workbookViewId="0" topLeftCell="A28">
      <selection activeCell="B6" sqref="B6:X6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11.87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1" width="9.1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5" customWidth="1"/>
  </cols>
  <sheetData>
    <row r="1" spans="2:24" ht="12.75">
      <c r="B1" s="106" t="s">
        <v>30</v>
      </c>
      <c r="C1" s="106"/>
      <c r="D1" s="106"/>
      <c r="E1" s="106"/>
      <c r="F1" s="106"/>
      <c r="G1" s="106"/>
      <c r="H1" s="106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</row>
    <row r="2" spans="2:24" ht="12.75">
      <c r="B2" s="106" t="s">
        <v>31</v>
      </c>
      <c r="C2" s="106"/>
      <c r="D2" s="106"/>
      <c r="E2" s="106"/>
      <c r="F2" s="106"/>
      <c r="G2" s="106"/>
      <c r="H2" s="106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</row>
    <row r="3" spans="2:25" ht="12.75">
      <c r="B3" s="108" t="s">
        <v>56</v>
      </c>
      <c r="C3" s="108"/>
      <c r="D3" s="108"/>
      <c r="E3" s="106"/>
      <c r="F3" s="106"/>
      <c r="G3" s="106"/>
      <c r="H3" s="106"/>
      <c r="I3" s="107"/>
      <c r="J3" s="109"/>
      <c r="K3" s="109"/>
      <c r="L3" s="109"/>
      <c r="M3" s="109"/>
      <c r="N3" s="109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3"/>
    </row>
    <row r="4" spans="2:25" ht="12.75">
      <c r="B4" s="106"/>
      <c r="C4" s="106"/>
      <c r="D4" s="106"/>
      <c r="E4" s="106"/>
      <c r="F4" s="106"/>
      <c r="G4" s="106"/>
      <c r="H4" s="106"/>
      <c r="I4" s="107"/>
      <c r="J4" s="109"/>
      <c r="K4" s="109"/>
      <c r="L4" s="109"/>
      <c r="M4" s="109"/>
      <c r="N4" s="109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3"/>
    </row>
    <row r="5" spans="2:25" ht="15">
      <c r="B5" s="107"/>
      <c r="C5" s="111" t="s">
        <v>36</v>
      </c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  <c r="W5" s="111"/>
      <c r="X5" s="111"/>
      <c r="Y5" s="19"/>
    </row>
    <row r="6" spans="2:25" ht="18" customHeight="1">
      <c r="B6" s="112" t="s">
        <v>59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21"/>
    </row>
    <row r="7" spans="2:25" ht="18" customHeight="1">
      <c r="B7" s="112" t="s">
        <v>57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20"/>
    </row>
    <row r="8" spans="2:25" ht="18" customHeight="1"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20"/>
    </row>
    <row r="9" spans="2:25" ht="18" customHeight="1">
      <c r="B9" s="104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22"/>
    </row>
    <row r="10" spans="2:25" ht="24" customHeight="1"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22"/>
    </row>
    <row r="11" spans="2:26" ht="30" customHeight="1">
      <c r="B11" s="74" t="s">
        <v>26</v>
      </c>
      <c r="C11" s="78" t="s">
        <v>40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93" t="s">
        <v>41</v>
      </c>
      <c r="X11" s="96" t="s">
        <v>43</v>
      </c>
      <c r="Y11" s="23"/>
      <c r="Z11"/>
    </row>
    <row r="12" spans="2:26" ht="48.75" customHeight="1">
      <c r="B12" s="75"/>
      <c r="C12" s="86" t="s">
        <v>55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94"/>
      <c r="X12" s="97"/>
      <c r="Y12" s="23"/>
      <c r="Z12"/>
    </row>
    <row r="13" spans="2:26" ht="15.75" customHeight="1">
      <c r="B13" s="75"/>
      <c r="C13" s="86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94"/>
      <c r="X13" s="97"/>
      <c r="Y13" s="23"/>
      <c r="Z13"/>
    </row>
    <row r="14" spans="2:26" ht="30" customHeight="1">
      <c r="B14" s="84"/>
      <c r="C14" s="8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95"/>
      <c r="X14" s="98"/>
      <c r="Y14" s="23"/>
      <c r="Z14"/>
    </row>
    <row r="15" spans="2:27" ht="15.75" customHeight="1">
      <c r="B15" s="14">
        <v>1</v>
      </c>
      <c r="C15" s="72">
        <v>54783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33">
        <f aca="true" t="shared" si="0" ref="W15:W44">SUM(C15:V15)</f>
        <v>54783</v>
      </c>
      <c r="X15" s="42">
        <v>33.66</v>
      </c>
      <c r="Y15" s="24"/>
      <c r="Z15" s="100" t="s">
        <v>44</v>
      </c>
      <c r="AA15" s="100"/>
    </row>
    <row r="16" spans="2:27" ht="15.75">
      <c r="B16" s="14">
        <v>2</v>
      </c>
      <c r="C16" s="72">
        <v>63259.89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33">
        <f t="shared" si="0"/>
        <v>63259.89</v>
      </c>
      <c r="X16" s="31">
        <f>IF(Паспорт!P15&gt;0,Паспорт!P15,X15)</f>
        <v>33.66</v>
      </c>
      <c r="Y16" s="24"/>
      <c r="Z16" s="100"/>
      <c r="AA16" s="100"/>
    </row>
    <row r="17" spans="2:27" ht="15.75">
      <c r="B17" s="14">
        <v>3</v>
      </c>
      <c r="C17" s="72">
        <v>63368.44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33">
        <f t="shared" si="0"/>
        <v>63368.44</v>
      </c>
      <c r="X17" s="31">
        <f>IF(Паспорт!P16&gt;0,Паспорт!P16,X16)</f>
        <v>33.66</v>
      </c>
      <c r="Y17" s="24"/>
      <c r="Z17" s="100"/>
      <c r="AA17" s="100"/>
    </row>
    <row r="18" spans="2:27" ht="15.75">
      <c r="B18" s="14">
        <v>4</v>
      </c>
      <c r="C18" s="72">
        <v>61445.41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33">
        <f t="shared" si="0"/>
        <v>61445.41</v>
      </c>
      <c r="X18" s="31">
        <f>IF(Паспорт!P17&gt;0,Паспорт!P17,X17)</f>
        <v>33.66</v>
      </c>
      <c r="Y18" s="24"/>
      <c r="Z18" s="100"/>
      <c r="AA18" s="100"/>
    </row>
    <row r="19" spans="2:27" ht="15.75">
      <c r="B19" s="14">
        <v>5</v>
      </c>
      <c r="C19" s="72">
        <v>65466.07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33">
        <f t="shared" si="0"/>
        <v>65466.07</v>
      </c>
      <c r="X19" s="31">
        <f>IF(Паспорт!P18&gt;0,Паспорт!P18,X18)</f>
        <v>33.66</v>
      </c>
      <c r="Y19" s="24"/>
      <c r="Z19" s="100"/>
      <c r="AA19" s="100"/>
    </row>
    <row r="20" spans="2:27" ht="15.75" customHeight="1">
      <c r="B20" s="14">
        <v>6</v>
      </c>
      <c r="C20" s="72">
        <v>68954.91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33">
        <f t="shared" si="0"/>
        <v>68954.91</v>
      </c>
      <c r="X20" s="31">
        <f>IF(Паспорт!P19&gt;0,Паспорт!P19,X19)</f>
        <v>33.66</v>
      </c>
      <c r="Y20" s="24"/>
      <c r="Z20" s="100"/>
      <c r="AA20" s="100"/>
    </row>
    <row r="21" spans="2:27" ht="15.75">
      <c r="B21" s="14">
        <v>7</v>
      </c>
      <c r="C21" s="72">
        <v>60158.86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33">
        <f t="shared" si="0"/>
        <v>60158.86</v>
      </c>
      <c r="X21" s="31">
        <f>IF(Паспорт!P20&gt;0,Паспорт!P20,X20)</f>
        <v>33.66</v>
      </c>
      <c r="Y21" s="24"/>
      <c r="Z21" s="100"/>
      <c r="AA21" s="100"/>
    </row>
    <row r="22" spans="2:27" ht="15.75">
      <c r="B22" s="14">
        <v>8</v>
      </c>
      <c r="C22" s="72">
        <v>57674.3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33">
        <f t="shared" si="0"/>
        <v>57674.3</v>
      </c>
      <c r="X22" s="31">
        <f>IF(Паспорт!P21&gt;0,Паспорт!P21,X21)</f>
        <v>33.66</v>
      </c>
      <c r="Y22" s="24"/>
      <c r="Z22" s="100"/>
      <c r="AA22" s="100"/>
    </row>
    <row r="23" spans="2:26" ht="15" customHeight="1">
      <c r="B23" s="14">
        <v>9</v>
      </c>
      <c r="C23" s="72">
        <v>58586.71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33">
        <f t="shared" si="0"/>
        <v>58586.71</v>
      </c>
      <c r="X23" s="31">
        <f>IF(Паспорт!P22&gt;0,Паспорт!P22,X22)</f>
        <v>33.66</v>
      </c>
      <c r="Y23" s="24"/>
      <c r="Z23" s="29"/>
    </row>
    <row r="24" spans="2:26" ht="15.75">
      <c r="B24" s="14">
        <v>10</v>
      </c>
      <c r="C24" s="72">
        <v>53740.34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33">
        <f t="shared" si="0"/>
        <v>53740.34</v>
      </c>
      <c r="X24" s="31">
        <f>IF(Паспорт!P23&gt;0,Паспорт!P23,X23)</f>
        <v>33.66</v>
      </c>
      <c r="Y24" s="24"/>
      <c r="Z24" s="29"/>
    </row>
    <row r="25" spans="2:26" ht="15.75">
      <c r="B25" s="14">
        <v>11</v>
      </c>
      <c r="C25" s="72">
        <v>49114.8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33">
        <f t="shared" si="0"/>
        <v>49114.8</v>
      </c>
      <c r="X25" s="31">
        <v>33.71</v>
      </c>
      <c r="Y25" s="24"/>
      <c r="Z25" s="29"/>
    </row>
    <row r="26" spans="2:26" ht="15.75">
      <c r="B26" s="14">
        <v>12</v>
      </c>
      <c r="C26" s="72">
        <v>48701.2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33">
        <f t="shared" si="0"/>
        <v>48701.2</v>
      </c>
      <c r="X26" s="31">
        <v>33.71</v>
      </c>
      <c r="Y26" s="24"/>
      <c r="Z26" s="29"/>
    </row>
    <row r="27" spans="2:26" ht="15.75">
      <c r="B27" s="14">
        <v>13</v>
      </c>
      <c r="C27" s="72">
        <v>44221.11</v>
      </c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33">
        <f t="shared" si="0"/>
        <v>44221.11</v>
      </c>
      <c r="X27" s="31">
        <v>33.71</v>
      </c>
      <c r="Y27" s="24"/>
      <c r="Z27" s="29"/>
    </row>
    <row r="28" spans="2:26" ht="15.75">
      <c r="B28" s="14">
        <v>14</v>
      </c>
      <c r="C28" s="72">
        <v>41732.38</v>
      </c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33">
        <f t="shared" si="0"/>
        <v>41732.38</v>
      </c>
      <c r="X28" s="31">
        <v>33.71</v>
      </c>
      <c r="Y28" s="24"/>
      <c r="Z28" s="29"/>
    </row>
    <row r="29" spans="2:26" ht="15.75">
      <c r="B29" s="14">
        <v>15</v>
      </c>
      <c r="C29" s="72">
        <v>47657.75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33">
        <f t="shared" si="0"/>
        <v>47657.75</v>
      </c>
      <c r="X29" s="31">
        <v>33.71</v>
      </c>
      <c r="Y29" s="24"/>
      <c r="Z29" s="29"/>
    </row>
    <row r="30" spans="2:26" ht="15.75">
      <c r="B30" s="16">
        <v>16</v>
      </c>
      <c r="C30" s="72">
        <v>46638.61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33">
        <f t="shared" si="0"/>
        <v>46638.61</v>
      </c>
      <c r="X30" s="31">
        <v>33.71</v>
      </c>
      <c r="Y30" s="24"/>
      <c r="Z30" s="29"/>
    </row>
    <row r="31" spans="2:26" ht="15.75">
      <c r="B31" s="16">
        <v>17</v>
      </c>
      <c r="C31" s="72">
        <v>49704.89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33">
        <f t="shared" si="0"/>
        <v>49704.89</v>
      </c>
      <c r="X31" s="31">
        <v>33.71</v>
      </c>
      <c r="Y31" s="24"/>
      <c r="Z31" s="29"/>
    </row>
    <row r="32" spans="2:26" ht="15.75">
      <c r="B32" s="16">
        <v>18</v>
      </c>
      <c r="C32" s="72">
        <v>56393.52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33">
        <f t="shared" si="0"/>
        <v>56393.52</v>
      </c>
      <c r="X32" s="31">
        <v>33.71</v>
      </c>
      <c r="Y32" s="24"/>
      <c r="Z32" s="29"/>
    </row>
    <row r="33" spans="2:26" ht="15.75">
      <c r="B33" s="16">
        <v>19</v>
      </c>
      <c r="C33" s="72">
        <v>67821.05</v>
      </c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33">
        <f t="shared" si="0"/>
        <v>67821.05</v>
      </c>
      <c r="X33" s="31">
        <v>33.71</v>
      </c>
      <c r="Y33" s="24"/>
      <c r="Z33" s="29"/>
    </row>
    <row r="34" spans="2:26" ht="15.75">
      <c r="B34" s="16">
        <v>20</v>
      </c>
      <c r="C34" s="72">
        <v>73803.66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33">
        <f t="shared" si="0"/>
        <v>73803.66</v>
      </c>
      <c r="X34" s="31">
        <v>33.71</v>
      </c>
      <c r="Y34" s="24"/>
      <c r="Z34" s="29"/>
    </row>
    <row r="35" spans="2:26" ht="15.75">
      <c r="B35" s="16">
        <v>21</v>
      </c>
      <c r="C35" s="72">
        <v>82220.08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33">
        <f t="shared" si="0"/>
        <v>82220.08</v>
      </c>
      <c r="X35" s="31">
        <v>33.71</v>
      </c>
      <c r="Y35" s="24"/>
      <c r="Z35" s="29"/>
    </row>
    <row r="36" spans="2:26" ht="15.75">
      <c r="B36" s="16">
        <v>22</v>
      </c>
      <c r="C36" s="72">
        <v>83616.13</v>
      </c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33">
        <f t="shared" si="0"/>
        <v>83616.13</v>
      </c>
      <c r="X36" s="31">
        <v>33.71</v>
      </c>
      <c r="Y36" s="24"/>
      <c r="Z36" s="29"/>
    </row>
    <row r="37" spans="2:26" ht="15.75">
      <c r="B37" s="16">
        <v>23</v>
      </c>
      <c r="C37" s="72">
        <v>78937.25</v>
      </c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33">
        <f t="shared" si="0"/>
        <v>78937.25</v>
      </c>
      <c r="X37" s="31">
        <v>33.71</v>
      </c>
      <c r="Y37" s="24"/>
      <c r="Z37" s="29"/>
    </row>
    <row r="38" spans="2:26" ht="15.75">
      <c r="B38" s="16">
        <v>24</v>
      </c>
      <c r="C38" s="72">
        <v>78123.16</v>
      </c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33">
        <f t="shared" si="0"/>
        <v>78123.16</v>
      </c>
      <c r="X38" s="31">
        <v>33.71</v>
      </c>
      <c r="Y38" s="24"/>
      <c r="Z38" s="29"/>
    </row>
    <row r="39" spans="2:26" ht="15.75">
      <c r="B39" s="16">
        <v>25</v>
      </c>
      <c r="C39" s="72">
        <v>78611.15</v>
      </c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33">
        <f t="shared" si="0"/>
        <v>78611.15</v>
      </c>
      <c r="X39" s="31">
        <v>33.71</v>
      </c>
      <c r="Y39" s="24"/>
      <c r="Z39" s="29"/>
    </row>
    <row r="40" spans="2:26" ht="15.75">
      <c r="B40" s="16">
        <v>26</v>
      </c>
      <c r="C40" s="72">
        <v>76451.07</v>
      </c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33">
        <f t="shared" si="0"/>
        <v>76451.07</v>
      </c>
      <c r="X40" s="31">
        <v>33.77</v>
      </c>
      <c r="Y40" s="24"/>
      <c r="Z40" s="29"/>
    </row>
    <row r="41" spans="2:26" ht="15.75">
      <c r="B41" s="16">
        <v>27</v>
      </c>
      <c r="C41" s="72">
        <v>80422.42</v>
      </c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33">
        <f t="shared" si="0"/>
        <v>80422.42</v>
      </c>
      <c r="X41" s="31">
        <v>33.77</v>
      </c>
      <c r="Y41" s="24"/>
      <c r="Z41" s="29"/>
    </row>
    <row r="42" spans="2:26" ht="15.75">
      <c r="B42" s="16">
        <v>28</v>
      </c>
      <c r="C42" s="72">
        <v>80466.27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33">
        <f t="shared" si="0"/>
        <v>80466.27</v>
      </c>
      <c r="X42" s="31">
        <v>33.77</v>
      </c>
      <c r="Y42" s="24"/>
      <c r="Z42" s="29"/>
    </row>
    <row r="43" spans="2:26" ht="17.25" customHeight="1">
      <c r="B43" s="16">
        <v>29</v>
      </c>
      <c r="C43" s="72">
        <v>76012.87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33">
        <f t="shared" si="0"/>
        <v>76012.87</v>
      </c>
      <c r="X43" s="31">
        <v>33.77</v>
      </c>
      <c r="Y43" s="24"/>
      <c r="Z43" s="29"/>
    </row>
    <row r="44" spans="2:26" ht="18" customHeight="1">
      <c r="B44" s="16">
        <v>30</v>
      </c>
      <c r="C44" s="72">
        <v>79954.59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33">
        <f t="shared" si="0"/>
        <v>79954.59</v>
      </c>
      <c r="X44" s="31">
        <v>33.77</v>
      </c>
      <c r="Y44" s="24"/>
      <c r="Z44" s="29"/>
    </row>
    <row r="45" spans="2:27" ht="51" customHeight="1">
      <c r="B45" s="16" t="s">
        <v>41</v>
      </c>
      <c r="C45" s="73">
        <f>SUM(C15:C44)</f>
        <v>1928041.89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4">
        <f>SUM(W15:W44)</f>
        <v>1928041.89</v>
      </c>
      <c r="X45" s="32">
        <f>SUMPRODUCT(X15:X44,W15:W44)/SUM(W15:W44)</f>
        <v>33.70648686922461</v>
      </c>
      <c r="Y45" s="28"/>
      <c r="Z45" s="99" t="s">
        <v>42</v>
      </c>
      <c r="AA45" s="99"/>
    </row>
    <row r="46" spans="2:26" ht="14.25" customHeight="1" hidden="1">
      <c r="B46" s="6">
        <v>31</v>
      </c>
      <c r="C46" s="8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25"/>
      <c r="Z46"/>
    </row>
    <row r="47" spans="3:26" ht="12.75"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26"/>
      <c r="Z47"/>
    </row>
    <row r="48" spans="3:4" ht="12.75">
      <c r="C48" s="1"/>
      <c r="D48" s="1"/>
    </row>
    <row r="49" spans="3:29" ht="15">
      <c r="C49" s="9" t="s">
        <v>50</v>
      </c>
      <c r="D49" s="9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 t="s">
        <v>51</v>
      </c>
      <c r="Q49" s="10"/>
      <c r="R49" s="10"/>
      <c r="S49" s="10"/>
      <c r="T49" s="55"/>
      <c r="U49" s="56"/>
      <c r="V49" s="56"/>
      <c r="W49" s="101"/>
      <c r="X49" s="102"/>
      <c r="Y49" s="11"/>
      <c r="Z49"/>
      <c r="AC49" s="5"/>
    </row>
    <row r="50" spans="3:25" ht="12.75">
      <c r="C50" s="1"/>
      <c r="D50" s="1" t="s">
        <v>38</v>
      </c>
      <c r="O50" s="2"/>
      <c r="P50" s="13" t="s">
        <v>29</v>
      </c>
      <c r="Q50" s="13"/>
      <c r="Y50" s="2"/>
    </row>
    <row r="51" spans="3:25" ht="18" customHeight="1">
      <c r="C51" s="9" t="s">
        <v>37</v>
      </c>
      <c r="D51" s="9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 t="s">
        <v>1</v>
      </c>
      <c r="P51" s="10" t="s">
        <v>58</v>
      </c>
      <c r="Q51" s="10"/>
      <c r="R51" s="10"/>
      <c r="S51" s="10"/>
      <c r="T51" s="10"/>
      <c r="U51" s="10"/>
      <c r="V51" s="10"/>
      <c r="W51" s="11"/>
      <c r="X51" s="10"/>
      <c r="Y51" s="27"/>
    </row>
    <row r="52" spans="3:25" ht="12.75">
      <c r="C52" s="1"/>
      <c r="D52" s="1" t="s">
        <v>39</v>
      </c>
      <c r="O52" s="2"/>
      <c r="P52" s="12" t="s">
        <v>29</v>
      </c>
      <c r="Q52" s="12"/>
      <c r="Y52" s="2"/>
    </row>
  </sheetData>
  <sheetProtection/>
  <mergeCells count="33">
    <mergeCell ref="R12:R14"/>
    <mergeCell ref="J12:J14"/>
    <mergeCell ref="H12:H14"/>
    <mergeCell ref="W49:X49"/>
    <mergeCell ref="C12:C14"/>
    <mergeCell ref="V12:V14"/>
    <mergeCell ref="S12:S14"/>
    <mergeCell ref="G12:G14"/>
    <mergeCell ref="C5:X5"/>
    <mergeCell ref="B6:X6"/>
    <mergeCell ref="B7:X7"/>
    <mergeCell ref="B8:X8"/>
    <mergeCell ref="B9:X9"/>
    <mergeCell ref="B11:B14"/>
    <mergeCell ref="I12:I14"/>
    <mergeCell ref="Q12:Q14"/>
    <mergeCell ref="P12:P14"/>
    <mergeCell ref="O12:O14"/>
    <mergeCell ref="Z45:AA45"/>
    <mergeCell ref="Z15:AA22"/>
    <mergeCell ref="F12:F14"/>
    <mergeCell ref="E12:E14"/>
    <mergeCell ref="N12:N14"/>
    <mergeCell ref="C47:X47"/>
    <mergeCell ref="W11:W14"/>
    <mergeCell ref="X11:X14"/>
    <mergeCell ref="T12:T14"/>
    <mergeCell ref="U12:U14"/>
    <mergeCell ref="M12:M14"/>
    <mergeCell ref="L12:L14"/>
    <mergeCell ref="K12:K14"/>
    <mergeCell ref="D12:D14"/>
    <mergeCell ref="C11:V11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2016-05-05T06:49:05Z</cp:lastPrinted>
  <dcterms:created xsi:type="dcterms:W3CDTF">2010-01-29T08:37:16Z</dcterms:created>
  <dcterms:modified xsi:type="dcterms:W3CDTF">2016-05-05T12:41:34Z</dcterms:modified>
  <cp:category/>
  <cp:version/>
  <cp:contentType/>
  <cp:contentStatus/>
</cp:coreProperties>
</file>