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tabRatio="758" activeTab="16"/>
  </bookViews>
  <sheets>
    <sheet name="Оренбург_11_1_1" sheetId="1" r:id="rId1"/>
    <sheet name="Рубіжне_11_1_2 " sheetId="2" r:id="rId2"/>
    <sheet name="Шебелинка_11_1_3" sheetId="3" r:id="rId3"/>
    <sheet name="Петровськ_11_1_4" sheetId="4" r:id="rId4"/>
    <sheet name="Новопсков_11_1_5" sheetId="5" r:id="rId5"/>
    <sheet name="Білолуцьк_11_1_6" sheetId="6" r:id="rId6"/>
    <sheet name="Старобільськ_11_1_7" sheetId="7" r:id="rId7"/>
    <sheet name="Біловодськ_11_1_8" sheetId="8" r:id="rId8"/>
    <sheet name="Шебелинка_11_1_11" sheetId="9" r:id="rId9"/>
    <sheet name="Марківка_11_1_9" sheetId="10" r:id="rId10"/>
    <sheet name="Воєводське_11_1_10" sheetId="11" r:id="rId11"/>
    <sheet name="Лист2" sheetId="12" state="hidden" r:id="rId12"/>
    <sheet name="Лист3" sheetId="13" state="hidden" r:id="rId13"/>
    <sheet name="с-х Технікум_11_1_12" sheetId="14" r:id="rId14"/>
    <sheet name="Бондарево_11_1_13" sheetId="15" r:id="rId15"/>
    <sheet name="Колядівка_11_1_14" sheetId="16" r:id="rId16"/>
    <sheet name="Додаток до 11_1" sheetId="17" r:id="rId17"/>
  </sheets>
  <externalReferences>
    <externalReference r:id="rId20"/>
  </externalReferences>
  <definedNames>
    <definedName name="_Hlk21234135" localSheetId="7">'Біловодськ_11_1_8'!#REF!</definedName>
    <definedName name="_Hlk21234135" localSheetId="5">'Білолуцьк_11_1_6'!#REF!</definedName>
    <definedName name="_Hlk21234135" localSheetId="14">'Бондарево_11_1_13'!#REF!</definedName>
    <definedName name="_Hlk21234135" localSheetId="10">'Воєводське_11_1_10'!#REF!</definedName>
    <definedName name="_Hlk21234135" localSheetId="15">'Колядівка_11_1_14'!#REF!</definedName>
    <definedName name="_Hlk21234135" localSheetId="9">'Марківка_11_1_9'!#REF!</definedName>
    <definedName name="_Hlk21234135" localSheetId="4">'Новопсков_11_1_5'!#REF!</definedName>
    <definedName name="_Hlk21234135" localSheetId="0">'Оренбург_11_1_1'!#REF!</definedName>
    <definedName name="_Hlk21234135" localSheetId="3">'Петровськ_11_1_4'!#REF!</definedName>
    <definedName name="_Hlk21234135" localSheetId="1">'Рубіжне_11_1_2 '!#REF!</definedName>
    <definedName name="_Hlk21234135" localSheetId="6">'Старобільськ_11_1_7'!#REF!</definedName>
    <definedName name="_Hlk21234135" localSheetId="13">'с-х Технікум_11_1_12'!#REF!</definedName>
    <definedName name="_Hlk21234135" localSheetId="8">'Шебелинка_11_1_11'!#REF!</definedName>
    <definedName name="_Hlk21234135" localSheetId="2">'Шебелинка_11_1_3'!#REF!</definedName>
    <definedName name="OLE_LINK2" localSheetId="7">'Біловодськ_11_1_8'!$W$10</definedName>
    <definedName name="OLE_LINK2" localSheetId="5">'Білолуцьк_11_1_6'!$W$10</definedName>
    <definedName name="OLE_LINK2" localSheetId="14">'Бондарево_11_1_13'!$W$10</definedName>
    <definedName name="OLE_LINK2" localSheetId="10">'Воєводське_11_1_10'!$W$10</definedName>
    <definedName name="OLE_LINK2" localSheetId="15">'Колядівка_11_1_14'!$W$10</definedName>
    <definedName name="OLE_LINK2" localSheetId="9">'Марківка_11_1_9'!$W$10</definedName>
    <definedName name="OLE_LINK2" localSheetId="4">'Новопсков_11_1_5'!$W$10</definedName>
    <definedName name="OLE_LINK2" localSheetId="0">'Оренбург_11_1_1'!$W$10</definedName>
    <definedName name="OLE_LINK2" localSheetId="3">'Петровськ_11_1_4'!$W$10</definedName>
    <definedName name="OLE_LINK2" localSheetId="1">'Рубіжне_11_1_2 '!$W$10</definedName>
    <definedName name="OLE_LINK2" localSheetId="6">'Старобільськ_11_1_7'!$W$10</definedName>
    <definedName name="OLE_LINK2" localSheetId="13">'с-х Технікум_11_1_12'!$W$10</definedName>
    <definedName name="OLE_LINK2" localSheetId="8">'Шебелинка_11_1_11'!$W$10</definedName>
    <definedName name="OLE_LINK2" localSheetId="2">'Шебелинка_11_1_3'!$W$10</definedName>
    <definedName name="OLE_LINK3" localSheetId="7">'Біловодськ_11_1_8'!$X$9</definedName>
    <definedName name="OLE_LINK3" localSheetId="5">'Білолуцьк_11_1_6'!$X$9</definedName>
    <definedName name="OLE_LINK3" localSheetId="14">'Бондарево_11_1_13'!$X$9</definedName>
    <definedName name="OLE_LINK3" localSheetId="10">'Воєводське_11_1_10'!$X$9</definedName>
    <definedName name="OLE_LINK3" localSheetId="15">'Колядівка_11_1_14'!$X$9</definedName>
    <definedName name="OLE_LINK3" localSheetId="9">'Марківка_11_1_9'!$X$9</definedName>
    <definedName name="OLE_LINK3" localSheetId="4">'Новопсков_11_1_5'!$X$9</definedName>
    <definedName name="OLE_LINK3" localSheetId="0">'Оренбург_11_1_1'!$X$9</definedName>
    <definedName name="OLE_LINK3" localSheetId="3">'Петровськ_11_1_4'!$X$9</definedName>
    <definedName name="OLE_LINK3" localSheetId="1">'Рубіжне_11_1_2 '!$X$9</definedName>
    <definedName name="OLE_LINK3" localSheetId="6">'Старобільськ_11_1_7'!$X$9</definedName>
    <definedName name="OLE_LINK3" localSheetId="13">'с-х Технікум_11_1_12'!$X$9</definedName>
    <definedName name="OLE_LINK3" localSheetId="8">'Шебелинка_11_1_11'!$X$9</definedName>
    <definedName name="OLE_LINK3" localSheetId="2">'Шебелинка_11_1_3'!$X$9</definedName>
    <definedName name="OLE_LINK5" localSheetId="7">'Біловодськ_11_1_8'!#REF!</definedName>
    <definedName name="OLE_LINK5" localSheetId="5">'Білолуцьк_11_1_6'!#REF!</definedName>
    <definedName name="OLE_LINK5" localSheetId="14">'Бондарево_11_1_13'!#REF!</definedName>
    <definedName name="OLE_LINK5" localSheetId="10">'Воєводське_11_1_10'!#REF!</definedName>
    <definedName name="OLE_LINK5" localSheetId="15">'Колядівка_11_1_14'!#REF!</definedName>
    <definedName name="OLE_LINK5" localSheetId="9">'Марківка_11_1_9'!#REF!</definedName>
    <definedName name="OLE_LINK5" localSheetId="4">'Новопсков_11_1_5'!#REF!</definedName>
    <definedName name="OLE_LINK5" localSheetId="0">'Оренбург_11_1_1'!#REF!</definedName>
    <definedName name="OLE_LINK5" localSheetId="3">'Петровськ_11_1_4'!#REF!</definedName>
    <definedName name="OLE_LINK5" localSheetId="1">'Рубіжне_11_1_2 '!#REF!</definedName>
    <definedName name="OLE_LINK5" localSheetId="6">'Старобільськ_11_1_7'!#REF!</definedName>
    <definedName name="OLE_LINK5" localSheetId="13">'с-х Технікум_11_1_12'!#REF!</definedName>
    <definedName name="OLE_LINK5" localSheetId="8">'Шебелинка_11_1_11'!#REF!</definedName>
    <definedName name="OLE_LINK5" localSheetId="2">'Шебелинка_11_1_3'!#REF!</definedName>
    <definedName name="_xlnm.Print_Area" localSheetId="7">'Біловодськ_11_1_8'!$A$1:$Y$50</definedName>
    <definedName name="_xlnm.Print_Area" localSheetId="5">'Білолуцьк_11_1_6'!$A$1:$Y$50</definedName>
    <definedName name="_xlnm.Print_Area" localSheetId="14">'Бондарево_11_1_13'!$A$1:$Y$50</definedName>
    <definedName name="_xlnm.Print_Area" localSheetId="10">'Воєводське_11_1_10'!$A$1:$Y$50</definedName>
    <definedName name="_xlnm.Print_Area" localSheetId="15">'Колядівка_11_1_14'!$A$1:$Y$50</definedName>
    <definedName name="_xlnm.Print_Area" localSheetId="9">'Марківка_11_1_9'!$A$1:$Y$50</definedName>
    <definedName name="_xlnm.Print_Area" localSheetId="4">'Новопсков_11_1_5'!$A$1:$Y$50</definedName>
    <definedName name="_xlnm.Print_Area" localSheetId="0">'Оренбург_11_1_1'!$A$1:$Y$50</definedName>
    <definedName name="_xlnm.Print_Area" localSheetId="3">'Петровськ_11_1_4'!$A$1:$Y$50</definedName>
    <definedName name="_xlnm.Print_Area" localSheetId="1">'Рубіжне_11_1_2 '!$A$1:$Y$50</definedName>
    <definedName name="_xlnm.Print_Area" localSheetId="6">'Старобільськ_11_1_7'!$A$1:$Y$50</definedName>
    <definedName name="_xlnm.Print_Area" localSheetId="13">'с-х Технікум_11_1_12'!$A$1:$Y$50</definedName>
    <definedName name="_xlnm.Print_Area" localSheetId="8">'Шебелинка_11_1_11'!$A$1:$Y$50</definedName>
    <definedName name="_xlnm.Print_Area" localSheetId="2">'Шебелинка_11_1_3'!$A$1:$Y$50</definedName>
  </definedNames>
  <calcPr fullCalcOnLoad="1"/>
</workbook>
</file>

<file path=xl/sharedStrings.xml><?xml version="1.0" encoding="utf-8"?>
<sst xmlns="http://schemas.openxmlformats.org/spreadsheetml/2006/main" count="742" uniqueCount="121">
  <si>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</si>
  <si>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</si>
  <si>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</si>
  <si>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</si>
  <si>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</si>
  <si>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</si>
  <si>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</si>
  <si>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</si>
  <si>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</si>
  <si>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</si>
  <si>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</si>
  <si>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</si>
  <si>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</si>
  <si>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</si>
  <si>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</si>
  <si>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</si>
  <si>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</si>
  <si>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</si>
  <si>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</si>
  <si>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</si>
  <si>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</si>
  <si>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</si>
  <si>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</si>
  <si>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</si>
  <si>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</si>
  <si>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</si>
  <si>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</si>
  <si>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</si>
  <si>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</si>
  <si>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</si>
  <si>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</si>
  <si>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</si>
  <si>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</si>
  <si>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</si>
  <si>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</si>
  <si>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</si>
  <si>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О.Д.Кечеджі</t>
  </si>
  <si>
    <t>Т.О.Гоцанюк</t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</si>
  <si>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</si>
  <si>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31.12.2018р.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</si>
  <si>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</si>
  <si>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</si>
  <si>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</si>
  <si>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31.12.2018р.</t>
    </r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</si>
  <si>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</si>
  <si>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</si>
  <si>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</si>
  <si>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</si>
  <si>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відсутні</t>
  </si>
  <si>
    <t xml:space="preserve">переданого Новопсковським промисловим майданчиком Сєвєродонецького ЛВУМГ та прийнятого ПАТ "Луганськгаз" на ГРС смт Мілове, ГРС с. Просяне, ГРС с. Шелестівка </t>
  </si>
  <si>
    <t xml:space="preserve">переданого через ПВВГ "Рубіжне" Новопсковського промислового майданчика Сєвєродонецького ЛВУМГ  та прийнятого ПАТ "Луганськгаз" на ГРС с. Піски   </t>
  </si>
  <si>
    <t xml:space="preserve">переданого Новопсковським промисловим майданчиком Сєвєродонецького ЛВУ МГ та прийнятого ПАТ "Луганськгаз" на ГРС с. Камянка </t>
  </si>
  <si>
    <t>переданого Новопсковським промисловим майданчиком Сєвєродонецького ЛВУ МГ та прийнятого ПАТ "Луганськгаз" на ГРС смт Новопсков</t>
  </si>
  <si>
    <t>переданого Новопсковським промисловим майданчиком Сєвєродонецького ЛВУ МГ та прийнятого ПАТ "Луганськгаз" на ГРС смт Білолуцьк</t>
  </si>
  <si>
    <t>переданого Новопсковським промисловим майданчиком Сєвєродонецького ЛВУ МГ та прийнятого ПАТ "Луганськгаз" на ГРС с. Колядівка</t>
  </si>
  <si>
    <t>переданого Новопсковським промисловим майданчиком Сєвєродонецького ЛВУ МГ та прийнятого ПАТ "Луганськгаз" на ГРС смт Марківка, ГРС с. Лісна Поляна</t>
  </si>
  <si>
    <t xml:space="preserve">переданого через ПВВГ Лозне Острогожським ЛВУМГ та прийнятого ПАТ "Луганськгаз"  на  ГРС с. Воєводське                                            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</si>
  <si>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0,010</t>
    </r>
  </si>
  <si>
    <t xml:space="preserve">Новопсковський п/м Сєвєродонецького  ЛВУМГ </t>
  </si>
  <si>
    <r>
      <t>ПАСПОРТ ФІЗИКО-ХІМІЧНИХ ПОКАЗНИКІВ ПРИРОДНОГО ГАЗУ</t>
    </r>
    <r>
      <rPr>
        <b/>
        <sz val="12"/>
        <rFont val="Calibri"/>
        <family val="2"/>
      </rPr>
      <t>*</t>
    </r>
  </si>
  <si>
    <t>*― дані щодо компонентного складу,фізико-хімічних показників природного газу,температури точки роси вологи, вмісту механічних домішок,сірководню і меркаптанової сірки надані представниками Острогожського ЛВУМГ (Росія)</t>
  </si>
  <si>
    <t>переданого Новопсковським промисловим майданчиком Сєвєродонецького ЛВУ МГ та прийнятого ПАТ "Луганськгаз" на ГРС р.-п. Технікум</t>
  </si>
  <si>
    <t>переданого Новопсковським промисловим майданчиком Сєвєродонецького ЛВУ МГ та прийнятого ПАТ "Луганськгаз" на ГРС м. Старобільськ</t>
  </si>
  <si>
    <t xml:space="preserve">переданого Новопсковським промисловим майданчиком Сєвєродонецького ЛВУ МГ та прийнятого ПАТ "Луганськгаз" на , ГРС с. Бондарево,ГРС р.-п. Мирний </t>
  </si>
  <si>
    <t>переданого Новопсковським промисловим майданчиком Сєвєродонецького ЛВУ МГ та прийнятого ПАТ "Луганськгаз" на  ГРС смт Біловодськ</t>
  </si>
  <si>
    <t>04.05.2016р.</t>
  </si>
  <si>
    <t>з газопроводу Оренбург - Новопсков за період з 01.04.2016р. по 30.04.2016р.</t>
  </si>
  <si>
    <t>з газопроводу Новопсков - Рубіжне за період з 01.04.2016 р. по 30.04.2016 р.</t>
  </si>
  <si>
    <t>з газопроводу  Новопсков - Шебелинка за період з 01.04.2016р. по 30.04.2016р.</t>
  </si>
  <si>
    <t>переданого  через ПВВГ "Шебелинка" Новопсковським промисловим майданчиком Сєвєродонецького ЛВУМГ та прийнятого ПАТ "Луганськгаз" на ГРС с. Писарівка</t>
  </si>
  <si>
    <t>переданого  через ПВВГ "Шебелинка" Новопсковським промисловим майданчиком Сєвєродонецького ЛВУМГ та прийнятого ПАТ "Луганськгаз" на ГРС смт Білокуракине</t>
  </si>
  <si>
    <t>з газопроводу  Новопсков - Шебелинка за період з 01.04.2016р. по30.04.2016р.</t>
  </si>
  <si>
    <t>з газопроводу Петровськ - Новопсков за період з  01.04.2016р. по30.04.2016р.</t>
  </si>
  <si>
    <t>з газопроводу Кр.Край-Серпухів 1н. за період з  01.04.2016р. по 30.04.2016р.</t>
  </si>
  <si>
    <t xml:space="preserve"> з газопроводу Кр.Край-Серпухів 1 н. за період з  01.04.2016р. по 30.04.2016р.</t>
  </si>
  <si>
    <t>ГРС с. Тецьке , ГРС с. Євсуг з газопроводу Кр.Край-Серпухів 1 н. за період з  01.04.2016р. по 30.04.2016р.</t>
  </si>
  <si>
    <t>з газопроводу Кр.Край-Серпухів 2 н. за період з  01.04.2016р. по 30.04.2016р.</t>
  </si>
  <si>
    <t>з газопроводу Ставрополь - Москва 2 н. за період з  01.04.2016р. по 30.04.2016р.</t>
  </si>
  <si>
    <t xml:space="preserve">Новопсковський ПМ Сєвєродонецького ЛВУМГ </t>
  </si>
  <si>
    <t>Додаток до Паспорту фізико-хімічних показників природного газу</t>
  </si>
  <si>
    <t>ГРС Кам´янка, ГРС Піски, ГРС Писарівка, ГРС Воєводське, ГРС Старобільськ, ГРС р-п Технікум, ГРС Бондареве, ГРС Тецьке, ГРС Колядівка,</t>
  </si>
  <si>
    <t>ГРС Марківка, ГРС Біловодськ, ГРС Лісна Поляна, ГРС Мілове, ГРС р-п Мирний, ГРС Шелестівка, ГРС Просяне, ГРС Евсуг</t>
  </si>
  <si>
    <r>
      <t xml:space="preserve">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01.04.2016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30.04.2016 </t>
    </r>
    <r>
      <rPr>
        <u val="single"/>
        <sz val="11"/>
        <rFont val="Arial"/>
        <family val="2"/>
      </rPr>
      <t xml:space="preserve"> </t>
    </r>
  </si>
  <si>
    <r>
      <t>Обсяг газу, переданого за добу,  м</t>
    </r>
    <r>
      <rPr>
        <sz val="12"/>
        <rFont val="Times New Roman"/>
        <family val="1"/>
      </rPr>
      <t>³</t>
    </r>
    <r>
      <rPr>
        <sz val="9"/>
        <rFont val="Arial"/>
        <family val="2"/>
      </rPr>
      <t xml:space="preserve"> </t>
    </r>
  </si>
  <si>
    <r>
      <t>Загальний обсяг газу, м</t>
    </r>
    <r>
      <rPr>
        <b/>
        <sz val="12"/>
        <rFont val="Times New Roman"/>
        <family val="1"/>
      </rPr>
      <t>³</t>
    </r>
  </si>
  <si>
    <t>Теплота згоряння ниижа, (за поточну добу та середньозважене значення за місяць) МДж/м3</t>
  </si>
  <si>
    <t>ГРС Новопсков</t>
  </si>
  <si>
    <t xml:space="preserve"> ГРС Білолуцьк</t>
  </si>
  <si>
    <t>ГРС Білокуракіне</t>
  </si>
  <si>
    <r>
      <t>ГРС Кам</t>
    </r>
    <r>
      <rPr>
        <sz val="9"/>
        <rFont val="Times New Roman"/>
        <family val="1"/>
      </rPr>
      <t>´</t>
    </r>
    <r>
      <rPr>
        <sz val="9"/>
        <rFont val="Arial"/>
        <family val="2"/>
      </rPr>
      <t>янка</t>
    </r>
  </si>
  <si>
    <t>ГРС Піски</t>
  </si>
  <si>
    <t>ГРС Писарівка</t>
  </si>
  <si>
    <t>ГРС Воєводське</t>
  </si>
  <si>
    <t>ГРС Старобільськ</t>
  </si>
  <si>
    <t>ГРС р-п Технікум</t>
  </si>
  <si>
    <t>ГРС Бондареве</t>
  </si>
  <si>
    <t>ГРС Тецьке</t>
  </si>
  <si>
    <t>ГРС Колядівка</t>
  </si>
  <si>
    <t>ГРС Марківка</t>
  </si>
  <si>
    <t>ГРС Біловодськ</t>
  </si>
  <si>
    <t>ГРС Лісна Поляна</t>
  </si>
  <si>
    <t>ГРС Мілове</t>
  </si>
  <si>
    <t>ГРС р-п Мирний</t>
  </si>
  <si>
    <t>ГРС Шелестівка</t>
  </si>
  <si>
    <t>ГРС Просяне</t>
  </si>
  <si>
    <t>ГРС Евсуг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</si>
  <si>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</si>
  <si>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Загальний обсяг газу, м3</t>
  </si>
  <si>
    <t>Столбец X не трогать, данные пересчитываются и переносятся из Паспорта!</t>
  </si>
  <si>
    <t xml:space="preserve">Начальник  Сєвєродонецького    ЛВУМГ  </t>
  </si>
  <si>
    <t>Керівник підрозділу підприємства</t>
  </si>
  <si>
    <t xml:space="preserve">       прізвище</t>
  </si>
  <si>
    <t>Начальник служби ГВ та М</t>
  </si>
  <si>
    <t xml:space="preserve">  </t>
  </si>
  <si>
    <t xml:space="preserve"> </t>
  </si>
  <si>
    <t>Керівник служби, відповідальної за облік газу</t>
  </si>
  <si>
    <t>Ю.О.Головко</t>
  </si>
  <si>
    <t>В.С.Ісаєв</t>
  </si>
  <si>
    <t>04.05.2016 р.</t>
  </si>
  <si>
    <t>Філія УМГ"ХАРКІВТРАНСГАЗ"</t>
  </si>
  <si>
    <t xml:space="preserve">          переданого Новопсковським промисловим майданчиком Сєвєродонецького ЛВУМГ  та прийнятого ПАТ "Луганськгаз" на ГРС Новопсков, ГРС Білолуцьк, ГРС Білокуракіне,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</si>
</sst>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8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Calibri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sz val="12"/>
      <color indexed="10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sz val="12"/>
      <color rgb="FFFF0000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i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72" fillId="0" borderId="13" xfId="0" applyNumberFormat="1" applyFont="1" applyBorder="1" applyAlignment="1">
      <alignment horizontal="center" wrapText="1"/>
    </xf>
    <xf numFmtId="2" fontId="73" fillId="0" borderId="14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2" fontId="74" fillId="0" borderId="14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center" wrapText="1"/>
    </xf>
    <xf numFmtId="1" fontId="76" fillId="0" borderId="10" xfId="0" applyNumberFormat="1" applyFont="1" applyBorder="1" applyAlignment="1">
      <alignment horizontal="center" vertical="center" wrapText="1"/>
    </xf>
    <xf numFmtId="1" fontId="72" fillId="0" borderId="13" xfId="0" applyNumberFormat="1" applyFont="1" applyBorder="1" applyAlignment="1">
      <alignment horizontal="center" vertical="center" wrapText="1"/>
    </xf>
    <xf numFmtId="2" fontId="77" fillId="0" borderId="14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186" fontId="17" fillId="0" borderId="10" xfId="0" applyNumberFormat="1" applyFont="1" applyBorder="1" applyAlignment="1">
      <alignment horizontal="center" wrapText="1"/>
    </xf>
    <xf numFmtId="185" fontId="1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9" fillId="0" borderId="0" xfId="0" applyFont="1" applyAlignment="1">
      <alignment/>
    </xf>
    <xf numFmtId="0" fontId="28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15" xfId="0" applyFont="1" applyBorder="1" applyAlignment="1">
      <alignment textRotation="90" wrapText="1"/>
    </xf>
    <xf numFmtId="0" fontId="6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87" fontId="3" fillId="0" borderId="18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wrapText="1"/>
    </xf>
    <xf numFmtId="0" fontId="20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textRotation="90" wrapText="1"/>
    </xf>
    <xf numFmtId="0" fontId="80" fillId="0" borderId="24" xfId="0" applyFont="1" applyBorder="1" applyAlignment="1">
      <alignment horizontal="center" vertical="center" textRotation="90" wrapText="1"/>
    </xf>
    <xf numFmtId="0" fontId="80" fillId="0" borderId="25" xfId="0" applyFont="1" applyBorder="1" applyAlignment="1">
      <alignment horizontal="center" vertical="center" textRotation="90" wrapText="1"/>
    </xf>
    <xf numFmtId="0" fontId="80" fillId="0" borderId="26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otcanyuk-ta\Desktop\&#1050;&#1086;&#1087;&#1080;&#1103;%20&#1055;&#1072;&#1089;&#1087;&#1086;&#1088;&#1090;%20&#1079;%20&#1044;&#1086;&#1076;&#1072;&#1090;&#1082;&#1086;&#1084;%20&#1076;&#1086;%20&#1087;&#1072;&#1089;&#1087;&#1086;&#1088;&#1090;&#1091;%20&#1079;%20&#1088;&#1086;&#1079;&#1088;&#1072;&#1093;&#1091;&#1085;&#1082;&#1086;&#1084;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(2)"/>
      <sheetName val="Паспорт"/>
      <sheetName val="Додаток"/>
    </sheetNames>
    <sheetDataSet>
      <sheetData sheetId="1">
        <row r="16">
          <cell r="P16">
            <v>34.44</v>
          </cell>
        </row>
        <row r="17">
          <cell r="P17">
            <v>34.44</v>
          </cell>
        </row>
        <row r="18">
          <cell r="P18">
            <v>34.44</v>
          </cell>
        </row>
        <row r="19">
          <cell r="P19">
            <v>34.44</v>
          </cell>
        </row>
        <row r="24">
          <cell r="P24">
            <v>34.498</v>
          </cell>
        </row>
        <row r="25">
          <cell r="P25">
            <v>34.509</v>
          </cell>
        </row>
        <row r="26">
          <cell r="P26">
            <v>34.53</v>
          </cell>
        </row>
        <row r="27">
          <cell r="P27">
            <v>34.5</v>
          </cell>
        </row>
        <row r="29">
          <cell r="P29">
            <v>34.49</v>
          </cell>
        </row>
        <row r="30">
          <cell r="P30">
            <v>34.4649</v>
          </cell>
        </row>
        <row r="31">
          <cell r="P31">
            <v>34.523</v>
          </cell>
        </row>
        <row r="32">
          <cell r="P32">
            <v>34.48</v>
          </cell>
        </row>
        <row r="33">
          <cell r="P33">
            <v>34.48</v>
          </cell>
        </row>
        <row r="36">
          <cell r="P36">
            <v>34.5</v>
          </cell>
        </row>
        <row r="37">
          <cell r="P37">
            <v>34.495</v>
          </cell>
        </row>
        <row r="38">
          <cell r="P38">
            <v>34.47</v>
          </cell>
        </row>
        <row r="39">
          <cell r="P39">
            <v>34.5</v>
          </cell>
        </row>
        <row r="43">
          <cell r="P43">
            <v>34.29</v>
          </cell>
        </row>
        <row r="44">
          <cell r="P44">
            <v>34.32</v>
          </cell>
        </row>
        <row r="45">
          <cell r="P45">
            <v>34.34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">
      <selection activeCell="B7" sqref="B7:Y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30" customHeight="1">
      <c r="B7" s="102" t="s">
        <v>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4"/>
      <c r="AA7" s="4"/>
    </row>
    <row r="8" spans="2:27" ht="18" customHeight="1">
      <c r="B8" s="104" t="s">
        <v>66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>
        <v>91.9434</v>
      </c>
      <c r="D13" s="17">
        <v>3.3678</v>
      </c>
      <c r="E13" s="17">
        <v>0.5799</v>
      </c>
      <c r="F13" s="17">
        <v>0.0489</v>
      </c>
      <c r="G13" s="17">
        <v>0.0746</v>
      </c>
      <c r="H13" s="17">
        <v>0.001</v>
      </c>
      <c r="I13" s="17">
        <v>0.0117</v>
      </c>
      <c r="J13" s="17">
        <v>0.0096</v>
      </c>
      <c r="K13" s="17">
        <v>0.0174</v>
      </c>
      <c r="L13" s="17">
        <v>0.0077</v>
      </c>
      <c r="M13" s="17">
        <v>3.8402</v>
      </c>
      <c r="N13" s="17">
        <v>0.0978</v>
      </c>
      <c r="O13" s="17">
        <v>0.7183</v>
      </c>
      <c r="P13" s="29">
        <v>33.43</v>
      </c>
      <c r="Q13" s="28">
        <v>7985</v>
      </c>
      <c r="R13" s="29">
        <v>37.07</v>
      </c>
      <c r="S13" s="11">
        <v>8854</v>
      </c>
      <c r="T13" s="29">
        <v>48</v>
      </c>
      <c r="U13" s="10">
        <v>-21.8</v>
      </c>
      <c r="V13" s="11"/>
      <c r="W13" s="18"/>
      <c r="X13" s="11"/>
      <c r="Y13" s="11"/>
      <c r="AA13" s="14">
        <f>SUM(C13:N13)</f>
        <v>100.00000000000001</v>
      </c>
      <c r="AB13" s="15" t="str">
        <f aca="true" t="shared" si="0" ref="AB13:AB20"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29"/>
      <c r="U14" s="11"/>
      <c r="V14" s="11"/>
      <c r="W14" s="22"/>
      <c r="X14" s="11"/>
      <c r="Y14" s="11"/>
      <c r="AA14" s="14">
        <f aca="true" t="shared" si="1" ref="AA14:AA43">SUM(C14:N14)</f>
        <v>0</v>
      </c>
      <c r="AB14" s="15" t="str">
        <f t="shared" si="0"/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29"/>
      <c r="U15" s="11"/>
      <c r="V15" s="11"/>
      <c r="W15" s="18"/>
      <c r="X15" s="11"/>
      <c r="Y15" s="11"/>
      <c r="AA15" s="14">
        <f t="shared" si="1"/>
        <v>0</v>
      </c>
      <c r="AB15" s="15" t="str">
        <f t="shared" si="0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1"/>
      <c r="V16" s="11"/>
      <c r="W16" s="18"/>
      <c r="X16" s="11"/>
      <c r="Y16" s="11"/>
      <c r="AA16" s="14">
        <f t="shared" si="1"/>
        <v>0</v>
      </c>
      <c r="AB16" s="15" t="str">
        <f t="shared" si="0"/>
        <v> </v>
      </c>
    </row>
    <row r="17" spans="2:28" s="13" customFormat="1" ht="12.75">
      <c r="B17" s="9">
        <v>5</v>
      </c>
      <c r="C17" s="17">
        <v>92.2132</v>
      </c>
      <c r="D17" s="17">
        <v>3.0771</v>
      </c>
      <c r="E17" s="17">
        <v>0.5595</v>
      </c>
      <c r="F17" s="17">
        <v>0.0516</v>
      </c>
      <c r="G17" s="17">
        <v>0.0858</v>
      </c>
      <c r="H17" s="17">
        <v>0.0005</v>
      </c>
      <c r="I17" s="17">
        <v>0.0151</v>
      </c>
      <c r="J17" s="17">
        <v>0.0117</v>
      </c>
      <c r="K17" s="17">
        <v>0.0136</v>
      </c>
      <c r="L17" s="17">
        <v>0.0085</v>
      </c>
      <c r="M17" s="17">
        <v>3.9248</v>
      </c>
      <c r="N17" s="17">
        <v>0.0386</v>
      </c>
      <c r="O17" s="17">
        <v>0.7163</v>
      </c>
      <c r="P17" s="29">
        <v>33.35</v>
      </c>
      <c r="Q17" s="28">
        <v>7966</v>
      </c>
      <c r="R17" s="29">
        <v>36.96</v>
      </c>
      <c r="S17" s="11">
        <v>8828</v>
      </c>
      <c r="T17" s="29">
        <v>47.92</v>
      </c>
      <c r="U17" s="10">
        <v>-20</v>
      </c>
      <c r="V17" s="11"/>
      <c r="W17" s="21"/>
      <c r="X17" s="11"/>
      <c r="Y17" s="11"/>
      <c r="AA17" s="14">
        <f t="shared" si="1"/>
        <v>100.00000000000001</v>
      </c>
      <c r="AB17" s="15" t="str">
        <f t="shared" si="0"/>
        <v>ОК</v>
      </c>
    </row>
    <row r="18" spans="2:28" s="13" customFormat="1" ht="12.75">
      <c r="B18" s="9">
        <v>6</v>
      </c>
      <c r="C18" s="17">
        <v>92.1825</v>
      </c>
      <c r="D18" s="17">
        <v>3.1252</v>
      </c>
      <c r="E18" s="17">
        <v>0.5886</v>
      </c>
      <c r="F18" s="17">
        <v>0.0575</v>
      </c>
      <c r="G18" s="17">
        <v>0.1006</v>
      </c>
      <c r="H18" s="17">
        <v>0.0006</v>
      </c>
      <c r="I18" s="17">
        <v>0.0191</v>
      </c>
      <c r="J18" s="17">
        <v>0.0137</v>
      </c>
      <c r="K18" s="17">
        <v>0.0114</v>
      </c>
      <c r="L18" s="17">
        <v>0.012</v>
      </c>
      <c r="M18" s="17">
        <v>3.8668</v>
      </c>
      <c r="N18" s="17">
        <v>0.022</v>
      </c>
      <c r="O18" s="17">
        <v>0.7169</v>
      </c>
      <c r="P18" s="29">
        <v>33.42</v>
      </c>
      <c r="Q18" s="28">
        <v>7982</v>
      </c>
      <c r="R18" s="29">
        <v>37.03</v>
      </c>
      <c r="S18" s="11">
        <v>8844</v>
      </c>
      <c r="T18" s="29">
        <v>48</v>
      </c>
      <c r="U18" s="11">
        <v>-21.1</v>
      </c>
      <c r="V18" s="11"/>
      <c r="W18" s="21"/>
      <c r="X18" s="11"/>
      <c r="Y18" s="11"/>
      <c r="AA18" s="14">
        <f t="shared" si="1"/>
        <v>100.00000000000001</v>
      </c>
      <c r="AB18" s="15" t="str">
        <f t="shared" si="0"/>
        <v>ОК</v>
      </c>
    </row>
    <row r="19" spans="2:28" s="13" customFormat="1" ht="12.75">
      <c r="B19" s="9">
        <v>7</v>
      </c>
      <c r="C19" s="17">
        <v>92.2027</v>
      </c>
      <c r="D19" s="17">
        <v>3.004</v>
      </c>
      <c r="E19" s="17">
        <v>0.5565</v>
      </c>
      <c r="F19" s="17">
        <v>0.0505</v>
      </c>
      <c r="G19" s="17">
        <v>0.0807</v>
      </c>
      <c r="H19" s="17">
        <v>0.0008</v>
      </c>
      <c r="I19" s="17">
        <v>0.0179</v>
      </c>
      <c r="J19" s="17">
        <v>0.0144</v>
      </c>
      <c r="K19" s="17">
        <v>0.0174</v>
      </c>
      <c r="L19" s="17">
        <v>0.01</v>
      </c>
      <c r="M19" s="17">
        <v>4.0079</v>
      </c>
      <c r="N19" s="17">
        <v>0.0372</v>
      </c>
      <c r="O19" s="17">
        <v>0.7164</v>
      </c>
      <c r="P19" s="29">
        <v>33.31</v>
      </c>
      <c r="Q19" s="28">
        <v>7956</v>
      </c>
      <c r="R19" s="29">
        <v>36.93</v>
      </c>
      <c r="S19" s="11">
        <v>8821</v>
      </c>
      <c r="T19" s="29">
        <v>47.88</v>
      </c>
      <c r="U19" s="10">
        <v>-17</v>
      </c>
      <c r="V19" s="11"/>
      <c r="W19" s="21"/>
      <c r="X19" s="11"/>
      <c r="Y19" s="11"/>
      <c r="AA19" s="14">
        <f t="shared" si="1"/>
        <v>99.99999999999999</v>
      </c>
      <c r="AB19" s="15" t="str">
        <f t="shared" si="0"/>
        <v>ОК</v>
      </c>
    </row>
    <row r="20" spans="2:28" s="13" customFormat="1" ht="12.75">
      <c r="B20" s="9">
        <v>8</v>
      </c>
      <c r="C20" s="17">
        <v>92.1166</v>
      </c>
      <c r="D20" s="17">
        <v>3.3116</v>
      </c>
      <c r="E20" s="17">
        <v>0.5667</v>
      </c>
      <c r="F20" s="17">
        <v>0.0434</v>
      </c>
      <c r="G20" s="17">
        <v>0.067</v>
      </c>
      <c r="H20" s="17">
        <v>0.0003</v>
      </c>
      <c r="I20" s="17">
        <v>0.0152</v>
      </c>
      <c r="J20" s="17">
        <v>0.0124</v>
      </c>
      <c r="K20" s="17">
        <v>0.0121</v>
      </c>
      <c r="L20" s="17">
        <v>0.0096</v>
      </c>
      <c r="M20" s="17">
        <v>3.7734</v>
      </c>
      <c r="N20" s="17">
        <v>0.0717</v>
      </c>
      <c r="O20" s="17">
        <v>0.7169</v>
      </c>
      <c r="P20" s="29">
        <v>33.43</v>
      </c>
      <c r="Q20" s="28">
        <v>7985</v>
      </c>
      <c r="R20" s="29">
        <v>37.04</v>
      </c>
      <c r="S20" s="11">
        <v>8847</v>
      </c>
      <c r="T20" s="29">
        <v>48.02</v>
      </c>
      <c r="U20" s="11">
        <v>-19.4</v>
      </c>
      <c r="V20" s="11"/>
      <c r="W20" s="21"/>
      <c r="X20" s="11"/>
      <c r="Y20" s="11"/>
      <c r="AA20" s="14">
        <f t="shared" si="1"/>
        <v>100</v>
      </c>
      <c r="AB20" s="15" t="str">
        <f t="shared" si="0"/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1"/>
      <c r="V21" s="11"/>
      <c r="W21" s="18"/>
      <c r="X21" s="11"/>
      <c r="Y21" s="11"/>
      <c r="AA21" s="14">
        <f t="shared" si="1"/>
        <v>0</v>
      </c>
      <c r="AB21" s="15" t="str">
        <f aca="true" t="shared" si="2" ref="AB21:AB26">IF(AA21=100,"ОК"," ")</f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1"/>
      <c r="V22" s="11"/>
      <c r="W22" s="21"/>
      <c r="X22" s="11"/>
      <c r="Y22" s="11"/>
      <c r="AA22" s="14">
        <f t="shared" si="1"/>
        <v>0</v>
      </c>
      <c r="AB22" s="15" t="str">
        <f t="shared" si="2"/>
        <v> </v>
      </c>
    </row>
    <row r="23" spans="2:28" s="13" customFormat="1" ht="12.75">
      <c r="B23" s="9">
        <v>11</v>
      </c>
      <c r="C23" s="17">
        <v>91.9434</v>
      </c>
      <c r="D23" s="17">
        <v>3.4862</v>
      </c>
      <c r="E23" s="17">
        <v>0.5805</v>
      </c>
      <c r="F23" s="17">
        <v>0.0439</v>
      </c>
      <c r="G23" s="17">
        <v>0.0676</v>
      </c>
      <c r="H23" s="17">
        <v>0.0001</v>
      </c>
      <c r="I23" s="17">
        <v>0.0151</v>
      </c>
      <c r="J23" s="17">
        <v>0.0126</v>
      </c>
      <c r="K23" s="17">
        <v>0.0112</v>
      </c>
      <c r="L23" s="17">
        <v>0.0099</v>
      </c>
      <c r="M23" s="17">
        <v>3.7465</v>
      </c>
      <c r="N23" s="17">
        <v>0.083</v>
      </c>
      <c r="O23" s="17">
        <v>0.7181</v>
      </c>
      <c r="P23" s="29">
        <v>33.49</v>
      </c>
      <c r="Q23" s="28">
        <v>7999</v>
      </c>
      <c r="R23" s="29">
        <v>37.11</v>
      </c>
      <c r="S23" s="11">
        <v>8864</v>
      </c>
      <c r="T23" s="29">
        <v>48.06</v>
      </c>
      <c r="U23" s="11">
        <v>-20.1</v>
      </c>
      <c r="V23" s="11"/>
      <c r="W23" s="18"/>
      <c r="X23" s="11"/>
      <c r="Y23" s="11"/>
      <c r="AA23" s="14">
        <f t="shared" si="1"/>
        <v>100</v>
      </c>
      <c r="AB23" s="15" t="str">
        <f t="shared" si="2"/>
        <v>ОК</v>
      </c>
    </row>
    <row r="24" spans="2:28" s="13" customFormat="1" ht="12.75">
      <c r="B24" s="9">
        <v>12</v>
      </c>
      <c r="C24" s="17">
        <v>92.3959</v>
      </c>
      <c r="D24" s="17">
        <v>3.0701</v>
      </c>
      <c r="E24" s="17">
        <v>0.5546</v>
      </c>
      <c r="F24" s="17">
        <v>0.052</v>
      </c>
      <c r="G24" s="17">
        <v>0.0822</v>
      </c>
      <c r="H24" s="17">
        <v>0.0004</v>
      </c>
      <c r="I24" s="17">
        <v>0.0155</v>
      </c>
      <c r="J24" s="17">
        <v>0.0119</v>
      </c>
      <c r="K24" s="17">
        <v>0.0132</v>
      </c>
      <c r="L24" s="17">
        <v>0.0112</v>
      </c>
      <c r="M24" s="17">
        <v>3.747</v>
      </c>
      <c r="N24" s="17">
        <v>0.046</v>
      </c>
      <c r="O24" s="17">
        <v>0.7154</v>
      </c>
      <c r="P24" s="29">
        <v>33.4</v>
      </c>
      <c r="Q24" s="28">
        <v>7977</v>
      </c>
      <c r="R24" s="29">
        <v>37.01</v>
      </c>
      <c r="S24" s="11">
        <v>8840</v>
      </c>
      <c r="T24" s="29">
        <v>48.02</v>
      </c>
      <c r="U24" s="11">
        <v>-10.3</v>
      </c>
      <c r="V24" s="11"/>
      <c r="W24" s="21"/>
      <c r="X24" s="11"/>
      <c r="Y24" s="11"/>
      <c r="AA24" s="14">
        <f t="shared" si="1"/>
        <v>100</v>
      </c>
      <c r="AB24" s="15" t="str">
        <f t="shared" si="2"/>
        <v>ОК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1"/>
        <v>0</v>
      </c>
      <c r="AB25" s="15" t="str">
        <f t="shared" si="2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21"/>
      <c r="X26" s="11"/>
      <c r="Y26" s="11"/>
      <c r="AA26" s="14">
        <f t="shared" si="1"/>
        <v>0</v>
      </c>
      <c r="AB26" s="15" t="str">
        <f t="shared" si="2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/>
      <c r="V27" s="11"/>
      <c r="W27" s="21"/>
      <c r="X27" s="11"/>
      <c r="Y27" s="17"/>
      <c r="AA27" s="14">
        <f t="shared" si="1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1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1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0">
        <v>-12</v>
      </c>
      <c r="V30" s="11"/>
      <c r="W30" s="12"/>
      <c r="X30" s="11"/>
      <c r="Y30" s="17"/>
      <c r="AA30" s="14">
        <f t="shared" si="1"/>
        <v>0</v>
      </c>
      <c r="AB30" s="15" t="str">
        <f aca="true" t="shared" si="3" ref="AB30:AB35">IF(AA30=100,"ОК"," ")</f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/>
      <c r="V31" s="11"/>
      <c r="W31" s="12"/>
      <c r="X31" s="11"/>
      <c r="Y31" s="17"/>
      <c r="AA31" s="14">
        <f t="shared" si="1"/>
        <v>0</v>
      </c>
      <c r="AB31" s="15" t="str">
        <f t="shared" si="3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1"/>
      <c r="X32" s="11"/>
      <c r="Y32" s="17"/>
      <c r="AA32" s="14">
        <f t="shared" si="1"/>
        <v>0</v>
      </c>
      <c r="AB32" s="15" t="str">
        <f t="shared" si="3"/>
        <v> </v>
      </c>
    </row>
    <row r="33" spans="2:28" s="13" customFormat="1" ht="12.75">
      <c r="B33" s="16">
        <v>21</v>
      </c>
      <c r="C33" s="17">
        <v>92.4047</v>
      </c>
      <c r="D33" s="17">
        <v>3.2423</v>
      </c>
      <c r="E33" s="17">
        <v>0.5604</v>
      </c>
      <c r="F33" s="17">
        <v>0.0447</v>
      </c>
      <c r="G33" s="17">
        <v>0.0633</v>
      </c>
      <c r="H33" s="17">
        <v>0.0002</v>
      </c>
      <c r="I33" s="17">
        <v>0.0141</v>
      </c>
      <c r="J33" s="17">
        <v>0.0114</v>
      </c>
      <c r="K33" s="17">
        <v>0.0144</v>
      </c>
      <c r="L33" s="17">
        <v>0.004</v>
      </c>
      <c r="M33" s="17">
        <v>3.527</v>
      </c>
      <c r="N33" s="17">
        <v>0.1135</v>
      </c>
      <c r="O33" s="17">
        <v>0.7156</v>
      </c>
      <c r="P33" s="29">
        <v>33.48</v>
      </c>
      <c r="Q33" s="28">
        <v>7997</v>
      </c>
      <c r="R33" s="29">
        <v>37.12</v>
      </c>
      <c r="S33" s="11">
        <v>8866</v>
      </c>
      <c r="T33" s="29">
        <v>48.16</v>
      </c>
      <c r="U33" s="10">
        <v>-12</v>
      </c>
      <c r="V33" s="11"/>
      <c r="W33" s="21"/>
      <c r="X33" s="11"/>
      <c r="Y33" s="17"/>
      <c r="AA33" s="14">
        <f t="shared" si="1"/>
        <v>100.00000000000001</v>
      </c>
      <c r="AB33" s="15" t="str">
        <f t="shared" si="3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18"/>
      <c r="X34" s="11"/>
      <c r="Y34" s="17"/>
      <c r="AA34" s="14">
        <f t="shared" si="1"/>
        <v>0</v>
      </c>
      <c r="AB34" s="15" t="str">
        <f t="shared" si="3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1"/>
      <c r="V35" s="11"/>
      <c r="W35" s="21"/>
      <c r="X35" s="11"/>
      <c r="Y35" s="17"/>
      <c r="AA35" s="14">
        <f t="shared" si="1"/>
        <v>0</v>
      </c>
      <c r="AB35" s="15" t="str">
        <f t="shared" si="3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12"/>
      <c r="X36" s="11"/>
      <c r="Y36" s="11"/>
      <c r="AA36" s="14">
        <f t="shared" si="1"/>
        <v>0</v>
      </c>
      <c r="AB36" s="15" t="str">
        <f aca="true" t="shared" si="4" ref="AB36:AB43"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0"/>
      <c r="V37" s="11"/>
      <c r="W37" s="21"/>
      <c r="X37" s="11"/>
      <c r="Y37" s="11"/>
      <c r="AA37" s="14">
        <f t="shared" si="1"/>
        <v>0</v>
      </c>
      <c r="AB37" s="15" t="str">
        <f t="shared" si="4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1"/>
      <c r="X38" s="11"/>
      <c r="Y38" s="17"/>
      <c r="AA38" s="14">
        <f t="shared" si="1"/>
        <v>0</v>
      </c>
      <c r="AB38" s="15" t="str">
        <f t="shared" si="4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1"/>
      <c r="X39" s="12"/>
      <c r="Y39" s="12"/>
      <c r="AA39" s="14">
        <f t="shared" si="1"/>
        <v>0</v>
      </c>
      <c r="AB39" s="15" t="str">
        <f t="shared" si="4"/>
        <v> </v>
      </c>
    </row>
    <row r="40" spans="2:28" s="13" customFormat="1" ht="12.75">
      <c r="B40" s="16">
        <v>28</v>
      </c>
      <c r="C40" s="17">
        <v>92.712</v>
      </c>
      <c r="D40" s="17">
        <v>3.1326</v>
      </c>
      <c r="E40" s="17">
        <v>0.5706</v>
      </c>
      <c r="F40" s="17">
        <v>0.0466</v>
      </c>
      <c r="G40" s="17">
        <v>0.0637</v>
      </c>
      <c r="H40" s="17">
        <v>0.0036</v>
      </c>
      <c r="I40" s="17">
        <v>0.014</v>
      </c>
      <c r="J40" s="17">
        <v>0.0118</v>
      </c>
      <c r="K40" s="17">
        <v>0.0131</v>
      </c>
      <c r="L40" s="17">
        <v>0.0044</v>
      </c>
      <c r="M40" s="17">
        <v>3.3016</v>
      </c>
      <c r="N40" s="17">
        <v>0.126</v>
      </c>
      <c r="O40" s="17">
        <v>0.7142</v>
      </c>
      <c r="P40" s="29">
        <v>33.53</v>
      </c>
      <c r="Q40" s="28">
        <v>8009</v>
      </c>
      <c r="R40" s="29">
        <v>37.18</v>
      </c>
      <c r="S40" s="11">
        <v>8880</v>
      </c>
      <c r="T40" s="29">
        <v>48.28</v>
      </c>
      <c r="U40" s="11"/>
      <c r="V40" s="11"/>
      <c r="W40" s="21"/>
      <c r="X40" s="12"/>
      <c r="Y40" s="17"/>
      <c r="AA40" s="14">
        <f t="shared" si="1"/>
        <v>99.99999999999999</v>
      </c>
      <c r="AB40" s="15" t="str">
        <f t="shared" si="4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/>
      <c r="V41" s="11"/>
      <c r="W41" s="12"/>
      <c r="X41" s="12"/>
      <c r="Y41" s="17"/>
      <c r="AA41" s="14">
        <f t="shared" si="1"/>
        <v>0</v>
      </c>
      <c r="AB41" s="15" t="str">
        <f t="shared" si="4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21"/>
      <c r="X42" s="12"/>
      <c r="Y42" s="23"/>
      <c r="AA42" s="14">
        <f t="shared" si="1"/>
        <v>0</v>
      </c>
      <c r="AB42" s="15" t="str">
        <f t="shared" si="4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1"/>
      <c r="V43" s="11"/>
      <c r="W43" s="12"/>
      <c r="X43" s="12"/>
      <c r="Y43" s="23"/>
      <c r="AA43" s="14">
        <f t="shared" si="1"/>
        <v>0</v>
      </c>
      <c r="AB43" s="15" t="str">
        <f t="shared" si="4"/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40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106" t="s">
        <v>65</v>
      </c>
      <c r="T47" s="106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3">
    <mergeCell ref="W2:Y2"/>
    <mergeCell ref="C6:AA6"/>
    <mergeCell ref="B7:Y7"/>
    <mergeCell ref="B8:Y8"/>
    <mergeCell ref="B9:B12"/>
    <mergeCell ref="C9:N9"/>
    <mergeCell ref="O9:T9"/>
    <mergeCell ref="Y9:Y12"/>
    <mergeCell ref="C10:C12"/>
    <mergeCell ref="L10:L12"/>
    <mergeCell ref="S47:T47"/>
    <mergeCell ref="I10:I12"/>
    <mergeCell ref="J10:J12"/>
    <mergeCell ref="Q10:Q12"/>
    <mergeCell ref="R10:R12"/>
    <mergeCell ref="S10:S12"/>
    <mergeCell ref="B44:X44"/>
    <mergeCell ref="H10:H12"/>
    <mergeCell ref="C45:X45"/>
    <mergeCell ref="K10:K12"/>
    <mergeCell ref="T10:T12"/>
    <mergeCell ref="V9:V12"/>
    <mergeCell ref="W9:W12"/>
    <mergeCell ref="X9:X12"/>
    <mergeCell ref="U9:U12"/>
    <mergeCell ref="O10:O12"/>
    <mergeCell ref="P10:P12"/>
    <mergeCell ref="F10:F12"/>
    <mergeCell ref="G10:G12"/>
    <mergeCell ref="D10:D12"/>
    <mergeCell ref="M10:M12"/>
    <mergeCell ref="N10:N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0">
      <selection activeCell="AC46" sqref="A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55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8"/>
      <c r="X15" s="11"/>
      <c r="Y15" s="11"/>
      <c r="AA15" s="14">
        <f t="shared" si="0"/>
        <v>0</v>
      </c>
      <c r="AB15" s="15" t="str">
        <f aca="true" t="shared" si="1" ref="AB15:AB27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68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92.2402</v>
      </c>
      <c r="D19" s="17">
        <v>3.108</v>
      </c>
      <c r="E19" s="17">
        <v>0.5752</v>
      </c>
      <c r="F19" s="17">
        <v>0.0534</v>
      </c>
      <c r="G19" s="17">
        <v>0.0881</v>
      </c>
      <c r="H19" s="17">
        <v>0.0002</v>
      </c>
      <c r="I19" s="17">
        <v>0.0155</v>
      </c>
      <c r="J19" s="17">
        <v>0.0122</v>
      </c>
      <c r="K19" s="17">
        <v>0.0124</v>
      </c>
      <c r="L19" s="17">
        <v>0.0085</v>
      </c>
      <c r="M19" s="17">
        <v>3.8518</v>
      </c>
      <c r="N19" s="17">
        <v>0.0345</v>
      </c>
      <c r="O19" s="17">
        <v>0.7163</v>
      </c>
      <c r="P19" s="29">
        <v>33.39</v>
      </c>
      <c r="Q19" s="28">
        <v>7975</v>
      </c>
      <c r="R19" s="29">
        <v>37</v>
      </c>
      <c r="S19" s="11">
        <v>8837</v>
      </c>
      <c r="T19" s="11">
        <v>47.98</v>
      </c>
      <c r="U19" s="11"/>
      <c r="V19" s="11"/>
      <c r="W19" s="22"/>
      <c r="X19" s="11"/>
      <c r="Y19" s="11"/>
      <c r="AA19" s="14">
        <f t="shared" si="0"/>
        <v>100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8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>
        <v>92.3354</v>
      </c>
      <c r="D25" s="17">
        <v>3.17</v>
      </c>
      <c r="E25" s="17">
        <v>0.5643</v>
      </c>
      <c r="F25" s="17">
        <v>0.0472</v>
      </c>
      <c r="G25" s="17">
        <v>0.069</v>
      </c>
      <c r="H25" s="17">
        <v>0.0011</v>
      </c>
      <c r="I25" s="17">
        <v>0.0149</v>
      </c>
      <c r="J25" s="17">
        <v>0.012</v>
      </c>
      <c r="K25" s="17">
        <v>0.0127</v>
      </c>
      <c r="L25" s="17">
        <v>0.0088</v>
      </c>
      <c r="M25" s="17">
        <v>3.6717</v>
      </c>
      <c r="N25" s="17">
        <v>0.0929</v>
      </c>
      <c r="O25" s="17">
        <v>0.7159</v>
      </c>
      <c r="P25" s="29">
        <v>33.43</v>
      </c>
      <c r="Q25" s="28">
        <v>7985</v>
      </c>
      <c r="R25" s="29">
        <v>37.06</v>
      </c>
      <c r="S25" s="11">
        <v>8852</v>
      </c>
      <c r="T25" s="11">
        <v>48.07</v>
      </c>
      <c r="U25" s="11"/>
      <c r="V25" s="11"/>
      <c r="W25" s="68"/>
      <c r="X25" s="11"/>
      <c r="Y25" s="11"/>
      <c r="AA25" s="14">
        <f t="shared" si="0"/>
        <v>100</v>
      </c>
      <c r="AB25" s="15" t="str">
        <f t="shared" si="1"/>
        <v>ОК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aca="true" t="shared" si="2" ref="AB29:AB36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22" t="s">
        <v>48</v>
      </c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>
        <v>92.6108</v>
      </c>
      <c r="D34" s="17">
        <v>3.8961</v>
      </c>
      <c r="E34" s="17">
        <v>0.9438</v>
      </c>
      <c r="F34" s="17">
        <v>0.122</v>
      </c>
      <c r="G34" s="17">
        <v>0.1976</v>
      </c>
      <c r="H34" s="17">
        <v>0.0077</v>
      </c>
      <c r="I34" s="17">
        <v>0.0566</v>
      </c>
      <c r="J34" s="17">
        <v>0.0452</v>
      </c>
      <c r="K34" s="17">
        <v>0.1013</v>
      </c>
      <c r="L34" s="17">
        <v>0.0052</v>
      </c>
      <c r="M34" s="17">
        <v>1.6876</v>
      </c>
      <c r="N34" s="17">
        <v>0.3261</v>
      </c>
      <c r="O34" s="17">
        <v>0.7256</v>
      </c>
      <c r="P34" s="29">
        <v>34.76</v>
      </c>
      <c r="Q34" s="28">
        <v>8302</v>
      </c>
      <c r="R34" s="29">
        <v>38.49</v>
      </c>
      <c r="S34" s="11">
        <v>9193</v>
      </c>
      <c r="T34" s="11">
        <v>49.59</v>
      </c>
      <c r="U34" s="11"/>
      <c r="V34" s="11"/>
      <c r="W34" s="68"/>
      <c r="X34" s="11"/>
      <c r="Y34" s="17"/>
      <c r="AA34" s="14">
        <f t="shared" si="0"/>
        <v>99.99999999999999</v>
      </c>
      <c r="AB34" s="15" t="str">
        <f t="shared" si="2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8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v>91.8659</v>
      </c>
      <c r="D40" s="17">
        <v>3.6782</v>
      </c>
      <c r="E40" s="17">
        <v>1.0266</v>
      </c>
      <c r="F40" s="17">
        <v>0.1418</v>
      </c>
      <c r="G40" s="17">
        <v>0.2274</v>
      </c>
      <c r="H40" s="17">
        <v>0.0036</v>
      </c>
      <c r="I40" s="17">
        <v>0.0619</v>
      </c>
      <c r="J40" s="17">
        <v>0.0494</v>
      </c>
      <c r="K40" s="17">
        <v>0.1122</v>
      </c>
      <c r="L40" s="17">
        <v>0.007</v>
      </c>
      <c r="M40" s="17">
        <v>2.0487</v>
      </c>
      <c r="N40" s="17">
        <v>0.7773</v>
      </c>
      <c r="O40" s="17">
        <v>0.7336</v>
      </c>
      <c r="P40" s="29">
        <v>34.53</v>
      </c>
      <c r="Q40" s="28">
        <v>8247</v>
      </c>
      <c r="R40" s="29">
        <v>38.26</v>
      </c>
      <c r="S40" s="11">
        <v>9138</v>
      </c>
      <c r="T40" s="11">
        <v>49.02</v>
      </c>
      <c r="U40" s="11"/>
      <c r="V40" s="11"/>
      <c r="W40" s="22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6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AC50" sqref="AC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59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28.5" customHeight="1">
      <c r="B7" s="102" t="s">
        <v>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1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09"/>
      <c r="G14" s="110"/>
      <c r="H14" s="109"/>
      <c r="I14" s="111"/>
      <c r="J14" s="110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2"/>
      <c r="Y14" s="17"/>
      <c r="AA14" s="14">
        <f aca="true" t="shared" si="0" ref="AA14:AA43">SUM(C14:N14)</f>
        <v>0</v>
      </c>
      <c r="AB14" s="15" t="str">
        <f aca="true" t="shared" si="1" ref="AB14:AB27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18"/>
      <c r="X15" s="11"/>
      <c r="Y15" s="11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09"/>
      <c r="G16" s="110"/>
      <c r="H16" s="109"/>
      <c r="I16" s="111"/>
      <c r="J16" s="110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0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1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1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18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09"/>
      <c r="G22" s="110"/>
      <c r="H22" s="109"/>
      <c r="I22" s="111"/>
      <c r="J22" s="110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18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1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09"/>
      <c r="G28" s="110"/>
      <c r="H28" s="109"/>
      <c r="I28" s="111"/>
      <c r="J28" s="110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30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09"/>
      <c r="G29" s="110"/>
      <c r="H29" s="109"/>
      <c r="I29" s="111"/>
      <c r="J29" s="110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aca="true" t="shared" si="2" ref="AB29:AB41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1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>
        <v>95.706</v>
      </c>
      <c r="D33" s="17">
        <v>2.39</v>
      </c>
      <c r="E33" s="17">
        <v>0.75</v>
      </c>
      <c r="F33" s="109">
        <v>0.235</v>
      </c>
      <c r="G33" s="110"/>
      <c r="H33" s="109">
        <v>0.0413</v>
      </c>
      <c r="I33" s="111"/>
      <c r="J33" s="110"/>
      <c r="K33" s="17">
        <v>0.017</v>
      </c>
      <c r="L33" s="17">
        <v>0.007</v>
      </c>
      <c r="M33" s="17">
        <v>0.683</v>
      </c>
      <c r="N33" s="17">
        <v>0.171</v>
      </c>
      <c r="O33" s="17">
        <v>0.702</v>
      </c>
      <c r="P33" s="29">
        <v>34.4</v>
      </c>
      <c r="Q33" s="28">
        <v>8216</v>
      </c>
      <c r="R33" s="10"/>
      <c r="S33" s="11"/>
      <c r="T33" s="11">
        <v>49.93</v>
      </c>
      <c r="U33" s="11">
        <v>-19.5</v>
      </c>
      <c r="V33" s="11"/>
      <c r="W33" s="21"/>
      <c r="X33" s="11"/>
      <c r="Y33" s="17"/>
      <c r="AA33" s="14">
        <f t="shared" si="0"/>
        <v>100.00030000000002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18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8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>
        <v>96.04</v>
      </c>
      <c r="D39" s="17">
        <v>2.14</v>
      </c>
      <c r="E39" s="17">
        <v>0.66</v>
      </c>
      <c r="F39" s="109">
        <v>0.205</v>
      </c>
      <c r="G39" s="110"/>
      <c r="H39" s="109">
        <v>0.0372</v>
      </c>
      <c r="I39" s="111"/>
      <c r="J39" s="110"/>
      <c r="K39" s="17">
        <v>0.0127</v>
      </c>
      <c r="L39" s="17">
        <v>0.0101</v>
      </c>
      <c r="M39" s="17">
        <v>0.73</v>
      </c>
      <c r="N39" s="17">
        <v>0.165</v>
      </c>
      <c r="O39" s="17">
        <v>0.6989</v>
      </c>
      <c r="P39" s="29">
        <v>34.23</v>
      </c>
      <c r="Q39" s="28">
        <v>8176</v>
      </c>
      <c r="R39" s="10"/>
      <c r="S39" s="11"/>
      <c r="T39" s="11">
        <v>49.82</v>
      </c>
      <c r="U39" s="11">
        <v>-22.2</v>
      </c>
      <c r="V39" s="11"/>
      <c r="W39" s="22" t="s">
        <v>48</v>
      </c>
      <c r="X39" s="12" t="s">
        <v>57</v>
      </c>
      <c r="Y39" s="17" t="s">
        <v>57</v>
      </c>
      <c r="AA39" s="14">
        <f t="shared" si="0"/>
        <v>100</v>
      </c>
      <c r="AB39" s="15" t="str">
        <f t="shared" si="2"/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1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18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09"/>
      <c r="G42" s="110"/>
      <c r="H42" s="109"/>
      <c r="I42" s="111"/>
      <c r="J42" s="110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23.25" customHeight="1">
      <c r="B44" s="100" t="s">
        <v>60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48">
    <mergeCell ref="E10:E12"/>
    <mergeCell ref="F10:F12"/>
    <mergeCell ref="I10:I12"/>
    <mergeCell ref="J10:J12"/>
    <mergeCell ref="B44:X44"/>
    <mergeCell ref="C45:X45"/>
    <mergeCell ref="K10:K12"/>
    <mergeCell ref="L10:L12"/>
    <mergeCell ref="M10:M12"/>
    <mergeCell ref="N10:N12"/>
    <mergeCell ref="S10:S12"/>
    <mergeCell ref="T10:T12"/>
    <mergeCell ref="V9:V12"/>
    <mergeCell ref="W9:W12"/>
    <mergeCell ref="G10:G12"/>
    <mergeCell ref="H10:H12"/>
    <mergeCell ref="O9:T9"/>
    <mergeCell ref="U9:U12"/>
    <mergeCell ref="Q10:Q12"/>
    <mergeCell ref="R10:R12"/>
    <mergeCell ref="W2:Y2"/>
    <mergeCell ref="C6:AA6"/>
    <mergeCell ref="B7:Y7"/>
    <mergeCell ref="B8:Y8"/>
    <mergeCell ref="B9:B12"/>
    <mergeCell ref="C9:N9"/>
    <mergeCell ref="X9:X12"/>
    <mergeCell ref="Y9:Y12"/>
    <mergeCell ref="C10:C12"/>
    <mergeCell ref="D10:D12"/>
    <mergeCell ref="F16:G16"/>
    <mergeCell ref="H16:J16"/>
    <mergeCell ref="F22:G22"/>
    <mergeCell ref="H22:J22"/>
    <mergeCell ref="O10:O12"/>
    <mergeCell ref="P10:P12"/>
    <mergeCell ref="F14:G14"/>
    <mergeCell ref="H14:J14"/>
    <mergeCell ref="F28:G28"/>
    <mergeCell ref="H28:J28"/>
    <mergeCell ref="F42:G42"/>
    <mergeCell ref="H42:J42"/>
    <mergeCell ref="F29:G29"/>
    <mergeCell ref="H29:J29"/>
    <mergeCell ref="F33:G33"/>
    <mergeCell ref="H33:J33"/>
    <mergeCell ref="F39:G39"/>
    <mergeCell ref="H39:J3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">
      <selection activeCell="AA41" sqref="AA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28.5" customHeight="1">
      <c r="B7" s="102" t="s">
        <v>61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>
        <v>92.5554</v>
      </c>
      <c r="D13" s="17">
        <v>3.1153</v>
      </c>
      <c r="E13" s="17">
        <v>0.5869</v>
      </c>
      <c r="F13" s="17">
        <v>0.0538</v>
      </c>
      <c r="G13" s="17">
        <v>0.0781</v>
      </c>
      <c r="H13" s="17">
        <v>0.0002</v>
      </c>
      <c r="I13" s="17">
        <v>0.0134</v>
      </c>
      <c r="J13" s="17">
        <v>0.0098</v>
      </c>
      <c r="K13" s="17">
        <v>0.0072</v>
      </c>
      <c r="L13" s="17">
        <v>0.0098</v>
      </c>
      <c r="M13" s="17">
        <v>3.4471</v>
      </c>
      <c r="N13" s="17">
        <v>0.123</v>
      </c>
      <c r="O13" s="17">
        <v>0.7151</v>
      </c>
      <c r="P13" s="29">
        <v>33.49</v>
      </c>
      <c r="Q13" s="28">
        <v>7999</v>
      </c>
      <c r="R13" s="29">
        <v>37.11</v>
      </c>
      <c r="S13" s="11">
        <v>8864</v>
      </c>
      <c r="T13" s="11">
        <v>48.16</v>
      </c>
      <c r="U13" s="11"/>
      <c r="V13" s="11"/>
      <c r="W13" s="67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7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 t="s">
        <v>48</v>
      </c>
      <c r="X17" s="11"/>
      <c r="Y17" s="11"/>
      <c r="AA17" s="14">
        <f t="shared" si="0"/>
        <v>0</v>
      </c>
      <c r="AB17" s="15" t="str">
        <f aca="true" t="shared" si="1" ref="AB17:AB23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67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>
        <v>92.3164</v>
      </c>
      <c r="D23" s="17">
        <v>2.9933</v>
      </c>
      <c r="E23" s="17">
        <v>0.5434</v>
      </c>
      <c r="F23" s="17">
        <v>0.0482</v>
      </c>
      <c r="G23" s="17">
        <v>0.077</v>
      </c>
      <c r="H23" s="17">
        <v>0.0004</v>
      </c>
      <c r="I23" s="17">
        <v>0.0135</v>
      </c>
      <c r="J23" s="17">
        <v>0.0111</v>
      </c>
      <c r="K23" s="17">
        <v>0.0112</v>
      </c>
      <c r="L23" s="17">
        <v>0.0099</v>
      </c>
      <c r="M23" s="17">
        <v>3.9423</v>
      </c>
      <c r="N23" s="17">
        <v>0.0333</v>
      </c>
      <c r="O23" s="17">
        <v>0.7153</v>
      </c>
      <c r="P23" s="29">
        <v>33.3</v>
      </c>
      <c r="Q23" s="28">
        <v>7954</v>
      </c>
      <c r="R23" s="29">
        <v>36.9</v>
      </c>
      <c r="S23" s="11">
        <v>8813</v>
      </c>
      <c r="T23" s="11">
        <v>47.89</v>
      </c>
      <c r="U23" s="11"/>
      <c r="V23" s="11"/>
      <c r="W23" s="67"/>
      <c r="X23" s="11"/>
      <c r="Y23" s="11"/>
      <c r="AA23" s="14">
        <f t="shared" si="0"/>
        <v>100</v>
      </c>
      <c r="AB23" s="15" t="str">
        <f t="shared" si="1"/>
        <v>ОК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7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aca="true" t="shared" si="2" ref="AB29:AB41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>
        <v>91.9789</v>
      </c>
      <c r="D33" s="17">
        <v>3.4629</v>
      </c>
      <c r="E33" s="17">
        <v>0.6635</v>
      </c>
      <c r="F33" s="17">
        <v>0.0627</v>
      </c>
      <c r="G33" s="17">
        <v>0.0975</v>
      </c>
      <c r="H33" s="17">
        <v>0.0003</v>
      </c>
      <c r="I33" s="17">
        <v>0.0164</v>
      </c>
      <c r="J33" s="17">
        <v>0.0126</v>
      </c>
      <c r="K33" s="17">
        <v>0.0094</v>
      </c>
      <c r="L33" s="17">
        <v>0.0103</v>
      </c>
      <c r="M33" s="17">
        <v>3.5659</v>
      </c>
      <c r="N33" s="17">
        <v>0.1196</v>
      </c>
      <c r="O33" s="17">
        <v>0.7193</v>
      </c>
      <c r="P33" s="29">
        <v>33.61</v>
      </c>
      <c r="Q33" s="28">
        <v>8028</v>
      </c>
      <c r="R33" s="29">
        <v>37.24</v>
      </c>
      <c r="S33" s="11">
        <v>8895</v>
      </c>
      <c r="T33" s="11">
        <v>48.19</v>
      </c>
      <c r="U33" s="11"/>
      <c r="V33" s="11"/>
      <c r="W33" s="22"/>
      <c r="X33" s="11"/>
      <c r="Y33" s="17"/>
      <c r="AA33" s="14">
        <f t="shared" si="0"/>
        <v>100.00000000000001</v>
      </c>
      <c r="AB33" s="15" t="str">
        <f t="shared" si="2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67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7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>
        <v>92.8954</v>
      </c>
      <c r="D40" s="17">
        <v>3.8404</v>
      </c>
      <c r="E40" s="17">
        <v>0.9114</v>
      </c>
      <c r="F40" s="17">
        <v>0.1188</v>
      </c>
      <c r="G40" s="17">
        <v>0.1991</v>
      </c>
      <c r="H40" s="17">
        <v>0.004</v>
      </c>
      <c r="I40" s="17">
        <v>0.0604</v>
      </c>
      <c r="J40" s="17">
        <v>0.0501</v>
      </c>
      <c r="K40" s="17">
        <v>0.1591</v>
      </c>
      <c r="L40" s="17">
        <v>0.0138</v>
      </c>
      <c r="M40" s="17">
        <v>1.4567</v>
      </c>
      <c r="N40" s="17">
        <v>0.2908</v>
      </c>
      <c r="O40" s="17">
        <v>0.7251</v>
      </c>
      <c r="P40" s="29">
        <v>34.89</v>
      </c>
      <c r="Q40" s="28">
        <v>8333</v>
      </c>
      <c r="R40" s="29">
        <v>38.66</v>
      </c>
      <c r="S40" s="11">
        <v>9234</v>
      </c>
      <c r="T40" s="11">
        <v>49.82</v>
      </c>
      <c r="U40" s="11"/>
      <c r="V40" s="11"/>
      <c r="W40" s="22"/>
      <c r="X40" s="12"/>
      <c r="Y40" s="17"/>
      <c r="AA40" s="14">
        <f t="shared" si="0"/>
        <v>100</v>
      </c>
      <c r="AB40" s="15" t="str">
        <f t="shared" si="2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67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">
      <selection activeCell="B43" sqref="B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22.5" customHeight="1">
      <c r="B7" s="102" t="s">
        <v>63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1"/>
      <c r="V16" s="11"/>
      <c r="W16" s="67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36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67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>
        <v>92.5783</v>
      </c>
      <c r="D23" s="17">
        <v>3.139</v>
      </c>
      <c r="E23" s="17">
        <v>0.5594</v>
      </c>
      <c r="F23" s="17">
        <v>0.0525</v>
      </c>
      <c r="G23" s="17">
        <v>0.0751</v>
      </c>
      <c r="H23" s="17">
        <v>0.0003</v>
      </c>
      <c r="I23" s="17">
        <v>0.013</v>
      </c>
      <c r="J23" s="17">
        <v>0.0097</v>
      </c>
      <c r="K23" s="17">
        <v>0.0074</v>
      </c>
      <c r="L23" s="17">
        <v>0.0111</v>
      </c>
      <c r="M23" s="17">
        <v>3.4346</v>
      </c>
      <c r="N23" s="17">
        <v>0.1196</v>
      </c>
      <c r="O23" s="17">
        <v>0.7147</v>
      </c>
      <c r="P23" s="29">
        <v>33.48</v>
      </c>
      <c r="Q23" s="28">
        <v>7997</v>
      </c>
      <c r="R23" s="29">
        <v>37.1</v>
      </c>
      <c r="S23" s="11">
        <v>8861</v>
      </c>
      <c r="T23" s="11">
        <v>48.16</v>
      </c>
      <c r="U23" s="11"/>
      <c r="V23" s="11"/>
      <c r="W23" s="67"/>
      <c r="X23" s="11"/>
      <c r="Y23" s="11"/>
      <c r="AA23" s="14">
        <f t="shared" si="0"/>
        <v>100</v>
      </c>
      <c r="AB23" s="15" t="str">
        <f t="shared" si="1"/>
        <v>ОК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7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>
        <v>92.2762</v>
      </c>
      <c r="D33" s="17">
        <v>3.1805</v>
      </c>
      <c r="E33" s="17">
        <v>0.5623</v>
      </c>
      <c r="F33" s="17">
        <v>0.0498</v>
      </c>
      <c r="G33" s="17">
        <v>0.0743</v>
      </c>
      <c r="H33" s="17">
        <v>0.0003</v>
      </c>
      <c r="I33" s="17">
        <v>0.013</v>
      </c>
      <c r="J33" s="17">
        <v>0.01</v>
      </c>
      <c r="K33" s="17">
        <v>0.0103</v>
      </c>
      <c r="L33" s="17">
        <v>0.0079</v>
      </c>
      <c r="M33" s="17">
        <v>3.7242</v>
      </c>
      <c r="N33" s="17">
        <v>0.0912</v>
      </c>
      <c r="O33" s="17">
        <v>0.7161</v>
      </c>
      <c r="P33" s="29">
        <v>33.41</v>
      </c>
      <c r="Q33" s="28">
        <v>7980</v>
      </c>
      <c r="R33" s="29">
        <v>37.04</v>
      </c>
      <c r="S33" s="11">
        <v>8847</v>
      </c>
      <c r="T33" s="11">
        <v>48.04</v>
      </c>
      <c r="U33" s="11"/>
      <c r="V33" s="11"/>
      <c r="W33" s="22"/>
      <c r="X33" s="11"/>
      <c r="Y33" s="17"/>
      <c r="AA33" s="14">
        <f t="shared" si="0"/>
        <v>100</v>
      </c>
      <c r="AB33" s="15" t="str">
        <f t="shared" si="1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67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7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 t="s">
        <v>48</v>
      </c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v>92.3534</v>
      </c>
      <c r="D40" s="17">
        <v>3.033</v>
      </c>
      <c r="E40" s="17">
        <v>0.5471</v>
      </c>
      <c r="F40" s="17">
        <v>0.0489</v>
      </c>
      <c r="G40" s="17">
        <v>0.0805</v>
      </c>
      <c r="H40" s="17">
        <v>0.0002</v>
      </c>
      <c r="I40" s="17">
        <v>0.0146</v>
      </c>
      <c r="J40" s="17">
        <v>0.0113</v>
      </c>
      <c r="K40" s="17">
        <v>0.0103</v>
      </c>
      <c r="L40" s="17">
        <v>0.0055</v>
      </c>
      <c r="M40" s="17">
        <v>3.8587</v>
      </c>
      <c r="N40" s="17">
        <v>0.0365</v>
      </c>
      <c r="O40" s="17">
        <v>0.7153</v>
      </c>
      <c r="P40" s="29">
        <v>33.34</v>
      </c>
      <c r="Q40" s="28">
        <v>7963</v>
      </c>
      <c r="R40" s="29">
        <v>36.95</v>
      </c>
      <c r="S40" s="11">
        <v>8825</v>
      </c>
      <c r="T40" s="11">
        <v>47.95</v>
      </c>
      <c r="U40" s="11"/>
      <c r="V40" s="11"/>
      <c r="W40" s="22"/>
      <c r="X40" s="12"/>
      <c r="Y40" s="17"/>
      <c r="AA40" s="14">
        <f t="shared" si="0"/>
        <v>100.00000000000001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67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D10:D12"/>
    <mergeCell ref="S10:S12"/>
    <mergeCell ref="T10:T12"/>
    <mergeCell ref="V9:V12"/>
    <mergeCell ref="W9:W12"/>
    <mergeCell ref="G10:G12"/>
    <mergeCell ref="H10:H12"/>
    <mergeCell ref="Q10:Q12"/>
    <mergeCell ref="O9:T9"/>
    <mergeCell ref="U9:U12"/>
    <mergeCell ref="E10:E12"/>
    <mergeCell ref="F10:F12"/>
    <mergeCell ref="I10:I12"/>
    <mergeCell ref="J10:J12"/>
    <mergeCell ref="R10:R12"/>
    <mergeCell ref="O10:O12"/>
    <mergeCell ref="P10:P12"/>
    <mergeCell ref="B44:X44"/>
    <mergeCell ref="C45:X45"/>
    <mergeCell ref="K10:K12"/>
    <mergeCell ref="L10:L12"/>
    <mergeCell ref="M10:M12"/>
    <mergeCell ref="N10:N12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">
      <selection activeCell="Z46" sqref="Z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54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7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92.6598</v>
      </c>
      <c r="D17" s="17">
        <v>3.5728</v>
      </c>
      <c r="E17" s="17">
        <v>0.9659</v>
      </c>
      <c r="F17" s="17">
        <v>0.1113</v>
      </c>
      <c r="G17" s="17">
        <v>0.1507</v>
      </c>
      <c r="H17" s="17">
        <v>0.0008</v>
      </c>
      <c r="I17" s="17">
        <v>0.0274</v>
      </c>
      <c r="J17" s="17">
        <v>0.0202</v>
      </c>
      <c r="K17" s="17">
        <v>0.0077</v>
      </c>
      <c r="L17" s="17">
        <v>0.0163</v>
      </c>
      <c r="M17" s="17">
        <v>2.2768</v>
      </c>
      <c r="N17" s="17">
        <v>0.1903</v>
      </c>
      <c r="O17" s="17">
        <v>0.7201</v>
      </c>
      <c r="P17" s="29">
        <v>34.3</v>
      </c>
      <c r="Q17" s="28">
        <v>8192</v>
      </c>
      <c r="R17" s="29">
        <v>37.99</v>
      </c>
      <c r="S17" s="11">
        <v>9074</v>
      </c>
      <c r="T17" s="11">
        <v>49.14</v>
      </c>
      <c r="U17" s="11"/>
      <c r="V17" s="11"/>
      <c r="W17" s="22"/>
      <c r="X17" s="11"/>
      <c r="Y17" s="11"/>
      <c r="AA17" s="14">
        <f t="shared" si="0"/>
        <v>100</v>
      </c>
      <c r="AB17" s="15" t="str">
        <f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67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67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7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22" t="s">
        <v>48</v>
      </c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2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7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>
        <v>92.5951</v>
      </c>
      <c r="D41" s="17">
        <v>4.0297</v>
      </c>
      <c r="E41" s="17">
        <v>0.952</v>
      </c>
      <c r="F41" s="17">
        <v>0.1242</v>
      </c>
      <c r="G41" s="17">
        <v>0.2088</v>
      </c>
      <c r="H41" s="17">
        <v>0.0079</v>
      </c>
      <c r="I41" s="17">
        <v>0.0642</v>
      </c>
      <c r="J41" s="17">
        <v>0.0531</v>
      </c>
      <c r="K41" s="17">
        <v>0.1595</v>
      </c>
      <c r="L41" s="17">
        <v>0.0162</v>
      </c>
      <c r="M41" s="17">
        <v>1.4851</v>
      </c>
      <c r="N41" s="17">
        <v>0.3042</v>
      </c>
      <c r="O41" s="17">
        <v>0.7276</v>
      </c>
      <c r="P41" s="29">
        <v>34.97</v>
      </c>
      <c r="Q41" s="28">
        <v>8352</v>
      </c>
      <c r="R41" s="29">
        <v>38.74</v>
      </c>
      <c r="S41" s="11">
        <v>9253</v>
      </c>
      <c r="T41" s="11">
        <v>49.85</v>
      </c>
      <c r="U41" s="11"/>
      <c r="V41" s="11"/>
      <c r="W41" s="67"/>
      <c r="X41" s="12"/>
      <c r="Y41" s="17"/>
      <c r="AA41" s="14">
        <f t="shared" si="0"/>
        <v>100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1:AA55"/>
  <sheetViews>
    <sheetView tabSelected="1" zoomScale="75" zoomScaleNormal="75" zoomScalePageLayoutView="0" workbookViewId="0" topLeftCell="A10">
      <selection activeCell="W11" sqref="W11:W14"/>
    </sheetView>
  </sheetViews>
  <sheetFormatPr defaultColWidth="9.00390625" defaultRowHeight="12.75"/>
  <sheetData>
    <row r="1" spans="2:26" ht="12.75">
      <c r="B1" s="35" t="s">
        <v>4</v>
      </c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Z1" s="7"/>
    </row>
    <row r="2" spans="2:26" ht="12.75">
      <c r="B2" s="35" t="s">
        <v>119</v>
      </c>
      <c r="C2" s="35"/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7"/>
    </row>
    <row r="3" spans="2:26" ht="12.75">
      <c r="B3" s="37" t="s">
        <v>78</v>
      </c>
      <c r="C3" s="37"/>
      <c r="D3" s="37"/>
      <c r="E3" s="35"/>
      <c r="F3" s="35"/>
      <c r="G3" s="35"/>
      <c r="H3" s="35"/>
      <c r="I3" s="36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"/>
    </row>
    <row r="4" spans="2:26" ht="12.75">
      <c r="B4" s="35"/>
      <c r="C4" s="35"/>
      <c r="D4" s="35"/>
      <c r="E4" s="35"/>
      <c r="F4" s="35"/>
      <c r="G4" s="35"/>
      <c r="H4" s="35"/>
      <c r="I4" s="36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7"/>
    </row>
    <row r="5" spans="2:26" ht="15">
      <c r="B5" s="36"/>
      <c r="C5" s="119" t="s">
        <v>79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38"/>
      <c r="Z5" s="7"/>
    </row>
    <row r="6" spans="2:26" ht="14.25">
      <c r="B6" s="120" t="s">
        <v>120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32"/>
      <c r="Z6" s="7"/>
    </row>
    <row r="7" spans="2:26" ht="14.25">
      <c r="B7" s="120" t="s">
        <v>80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39"/>
      <c r="Z7" s="7"/>
    </row>
    <row r="8" spans="2:26" ht="14.25">
      <c r="B8" s="120" t="s">
        <v>81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39"/>
      <c r="Z8" s="7"/>
    </row>
    <row r="9" spans="2:26" ht="15">
      <c r="B9" s="121" t="s">
        <v>82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40"/>
      <c r="Z9" s="7"/>
    </row>
    <row r="10" spans="2:26" ht="14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0"/>
      <c r="Z10" s="7"/>
    </row>
    <row r="11" spans="2:25" ht="12.75">
      <c r="B11" s="112" t="s">
        <v>11</v>
      </c>
      <c r="C11" s="124" t="s">
        <v>83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6" t="s">
        <v>84</v>
      </c>
      <c r="X11" s="127" t="s">
        <v>85</v>
      </c>
      <c r="Y11" s="41"/>
    </row>
    <row r="12" spans="2:25" ht="12.75">
      <c r="B12" s="113"/>
      <c r="C12" s="130" t="s">
        <v>86</v>
      </c>
      <c r="D12" s="118" t="s">
        <v>87</v>
      </c>
      <c r="E12" s="118" t="s">
        <v>88</v>
      </c>
      <c r="F12" s="118" t="s">
        <v>89</v>
      </c>
      <c r="G12" s="118" t="s">
        <v>90</v>
      </c>
      <c r="H12" s="118" t="s">
        <v>91</v>
      </c>
      <c r="I12" s="118" t="s">
        <v>92</v>
      </c>
      <c r="J12" s="112" t="s">
        <v>93</v>
      </c>
      <c r="K12" s="112" t="s">
        <v>94</v>
      </c>
      <c r="L12" s="112" t="s">
        <v>95</v>
      </c>
      <c r="M12" s="112" t="s">
        <v>96</v>
      </c>
      <c r="N12" s="112" t="s">
        <v>97</v>
      </c>
      <c r="O12" s="112" t="s">
        <v>98</v>
      </c>
      <c r="P12" s="112" t="s">
        <v>99</v>
      </c>
      <c r="Q12" s="112" t="s">
        <v>100</v>
      </c>
      <c r="R12" s="112" t="s">
        <v>101</v>
      </c>
      <c r="S12" s="112" t="s">
        <v>102</v>
      </c>
      <c r="T12" s="112" t="s">
        <v>103</v>
      </c>
      <c r="U12" s="112" t="s">
        <v>104</v>
      </c>
      <c r="V12" s="112" t="s">
        <v>105</v>
      </c>
      <c r="W12" s="126"/>
      <c r="X12" s="128"/>
      <c r="Y12" s="41"/>
    </row>
    <row r="13" spans="2:25" ht="12.75">
      <c r="B13" s="113"/>
      <c r="C13" s="130"/>
      <c r="D13" s="118"/>
      <c r="E13" s="118"/>
      <c r="F13" s="118"/>
      <c r="G13" s="118"/>
      <c r="H13" s="118"/>
      <c r="I13" s="118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26"/>
      <c r="X13" s="128"/>
      <c r="Y13" s="41"/>
    </row>
    <row r="14" spans="2:25" ht="19.5" customHeight="1">
      <c r="B14" s="123"/>
      <c r="C14" s="130"/>
      <c r="D14" s="118"/>
      <c r="E14" s="118"/>
      <c r="F14" s="118"/>
      <c r="G14" s="118"/>
      <c r="H14" s="118"/>
      <c r="I14" s="118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26"/>
      <c r="X14" s="129"/>
      <c r="Y14" s="41"/>
    </row>
    <row r="15" spans="2:27" ht="15.75">
      <c r="B15" s="42">
        <v>1</v>
      </c>
      <c r="C15" s="43">
        <v>35639.5</v>
      </c>
      <c r="D15" s="43">
        <v>31202.8</v>
      </c>
      <c r="E15" s="43">
        <v>24207.6</v>
      </c>
      <c r="F15" s="43">
        <v>8439.3</v>
      </c>
      <c r="G15" s="43">
        <v>13048.7</v>
      </c>
      <c r="H15" s="43">
        <v>4076.6</v>
      </c>
      <c r="I15" s="43">
        <v>4478.9</v>
      </c>
      <c r="J15" s="43">
        <v>90966.9</v>
      </c>
      <c r="K15" s="43">
        <v>5163.7</v>
      </c>
      <c r="L15" s="43">
        <v>903.3</v>
      </c>
      <c r="M15" s="43">
        <v>931</v>
      </c>
      <c r="N15" s="43">
        <v>6835.3</v>
      </c>
      <c r="O15" s="43">
        <v>28699.7</v>
      </c>
      <c r="P15" s="43">
        <v>33428.8</v>
      </c>
      <c r="Q15" s="43">
        <v>3450.2</v>
      </c>
      <c r="R15" s="43">
        <v>26460.4</v>
      </c>
      <c r="S15" s="43">
        <v>2399.9</v>
      </c>
      <c r="T15" s="43">
        <v>6861.4</v>
      </c>
      <c r="U15" s="43">
        <v>1623.7</v>
      </c>
      <c r="V15" s="43">
        <v>6446.2</v>
      </c>
      <c r="W15" s="44">
        <f aca="true" t="shared" si="0" ref="W15:W44">SUM(C15:V15)</f>
        <v>335263.9000000001</v>
      </c>
      <c r="X15" s="45">
        <f>IF('[1]Паспорт'!P16&gt;0,'[1]Паспорт'!P16,X14)</f>
        <v>34.44</v>
      </c>
      <c r="Y15" s="46"/>
      <c r="Z15" s="115" t="s">
        <v>106</v>
      </c>
      <c r="AA15" s="115"/>
    </row>
    <row r="16" spans="2:27" ht="15.75">
      <c r="B16" s="42">
        <v>2</v>
      </c>
      <c r="C16" s="43">
        <v>39414</v>
      </c>
      <c r="D16" s="43">
        <v>37542.5</v>
      </c>
      <c r="E16" s="43">
        <v>28968.4</v>
      </c>
      <c r="F16" s="43">
        <v>9877.4</v>
      </c>
      <c r="G16" s="43">
        <v>15453.5</v>
      </c>
      <c r="H16" s="43">
        <v>4379.6</v>
      </c>
      <c r="I16" s="43">
        <v>5178.8</v>
      </c>
      <c r="J16" s="43">
        <v>104479.2</v>
      </c>
      <c r="K16" s="43">
        <v>6142.1</v>
      </c>
      <c r="L16" s="43">
        <v>1012</v>
      </c>
      <c r="M16" s="43">
        <v>1172.9</v>
      </c>
      <c r="N16" s="43">
        <v>8393.6</v>
      </c>
      <c r="O16" s="43">
        <v>32869.8</v>
      </c>
      <c r="P16" s="43">
        <v>38458.5</v>
      </c>
      <c r="Q16" s="43">
        <v>3984.9</v>
      </c>
      <c r="R16" s="43">
        <v>29867.2</v>
      </c>
      <c r="S16" s="43">
        <v>2710.6</v>
      </c>
      <c r="T16" s="43">
        <v>7671.3</v>
      </c>
      <c r="U16" s="43">
        <v>1865.5</v>
      </c>
      <c r="V16" s="43">
        <v>7566.7</v>
      </c>
      <c r="W16" s="44">
        <f t="shared" si="0"/>
        <v>387008.5</v>
      </c>
      <c r="X16" s="47">
        <f>IF('[1]Паспорт'!P17&gt;0,'[1]Паспорт'!P17,X15)</f>
        <v>34.44</v>
      </c>
      <c r="Y16" s="46"/>
      <c r="Z16" s="115"/>
      <c r="AA16" s="115"/>
    </row>
    <row r="17" spans="2:27" ht="15.75">
      <c r="B17" s="42">
        <v>3</v>
      </c>
      <c r="C17" s="43">
        <v>41343.9</v>
      </c>
      <c r="D17" s="43">
        <v>38118</v>
      </c>
      <c r="E17" s="43">
        <v>28925.6</v>
      </c>
      <c r="F17" s="43">
        <v>10145.6</v>
      </c>
      <c r="G17" s="43">
        <v>15751</v>
      </c>
      <c r="H17" s="43">
        <v>4550.8</v>
      </c>
      <c r="I17" s="43">
        <v>5501.2</v>
      </c>
      <c r="J17" s="43">
        <v>105821</v>
      </c>
      <c r="K17" s="43">
        <v>6230.9</v>
      </c>
      <c r="L17" s="43">
        <v>1022</v>
      </c>
      <c r="M17" s="43">
        <v>1121.7</v>
      </c>
      <c r="N17" s="43">
        <v>8390.8</v>
      </c>
      <c r="O17" s="43">
        <v>34111.8</v>
      </c>
      <c r="P17" s="43">
        <v>39240.6</v>
      </c>
      <c r="Q17" s="43">
        <v>3943.6</v>
      </c>
      <c r="R17" s="43">
        <v>31708.8</v>
      </c>
      <c r="S17" s="43">
        <v>2725.9</v>
      </c>
      <c r="T17" s="43">
        <v>8066.1</v>
      </c>
      <c r="U17" s="43">
        <v>1969.3</v>
      </c>
      <c r="V17" s="43">
        <v>7501.6</v>
      </c>
      <c r="W17" s="44">
        <f t="shared" si="0"/>
        <v>396190.1999999999</v>
      </c>
      <c r="X17" s="47">
        <f>IF('[1]Паспорт'!P18&gt;0,'[1]Паспорт'!P18,X16)</f>
        <v>34.44</v>
      </c>
      <c r="Y17" s="46"/>
      <c r="Z17" s="115"/>
      <c r="AA17" s="115"/>
    </row>
    <row r="18" spans="2:27" ht="15.75">
      <c r="B18" s="42">
        <v>4</v>
      </c>
      <c r="C18" s="43">
        <v>38444</v>
      </c>
      <c r="D18" s="43">
        <v>35159.6</v>
      </c>
      <c r="E18" s="43">
        <v>26474.8</v>
      </c>
      <c r="F18" s="43">
        <v>9527.8</v>
      </c>
      <c r="G18" s="43">
        <v>14539.6</v>
      </c>
      <c r="H18" s="43">
        <v>4296.6</v>
      </c>
      <c r="I18" s="43">
        <v>5045.5</v>
      </c>
      <c r="J18" s="43">
        <v>98772</v>
      </c>
      <c r="K18" s="43">
        <v>5591.7</v>
      </c>
      <c r="L18" s="43">
        <v>943.6</v>
      </c>
      <c r="M18" s="43">
        <v>1048.8</v>
      </c>
      <c r="N18" s="43">
        <v>7675.5</v>
      </c>
      <c r="O18" s="43">
        <v>31701</v>
      </c>
      <c r="P18" s="43">
        <v>36433.5</v>
      </c>
      <c r="Q18" s="43">
        <v>3830.9</v>
      </c>
      <c r="R18" s="43">
        <v>29642</v>
      </c>
      <c r="S18" s="43">
        <v>2553.1</v>
      </c>
      <c r="T18" s="43">
        <v>7713.9</v>
      </c>
      <c r="U18" s="43">
        <v>1782</v>
      </c>
      <c r="V18" s="43">
        <v>7034.6</v>
      </c>
      <c r="W18" s="44">
        <f t="shared" si="0"/>
        <v>368210.5</v>
      </c>
      <c r="X18" s="47">
        <f>IF('[1]Паспорт'!P19&gt;0,'[1]Паспорт'!P19,X17)</f>
        <v>34.44</v>
      </c>
      <c r="Y18" s="46"/>
      <c r="Z18" s="115"/>
      <c r="AA18" s="115"/>
    </row>
    <row r="19" spans="2:27" ht="15.75">
      <c r="B19" s="42">
        <v>5</v>
      </c>
      <c r="C19" s="43">
        <v>32608.1</v>
      </c>
      <c r="D19" s="43">
        <v>30385.1</v>
      </c>
      <c r="E19" s="43">
        <v>22236.5</v>
      </c>
      <c r="F19" s="43">
        <v>7931.6</v>
      </c>
      <c r="G19" s="43">
        <v>12333.9</v>
      </c>
      <c r="H19" s="43">
        <v>3832.7</v>
      </c>
      <c r="I19" s="43">
        <v>4292.6</v>
      </c>
      <c r="J19" s="43">
        <v>80650.6</v>
      </c>
      <c r="K19" s="43">
        <v>4732.7</v>
      </c>
      <c r="L19" s="43">
        <v>761.8</v>
      </c>
      <c r="M19" s="43">
        <v>902.8</v>
      </c>
      <c r="N19" s="43">
        <v>6613.7</v>
      </c>
      <c r="O19" s="43">
        <v>26718.7</v>
      </c>
      <c r="P19" s="43">
        <v>31465</v>
      </c>
      <c r="Q19" s="43">
        <v>3237.4</v>
      </c>
      <c r="R19" s="43">
        <v>25340.5</v>
      </c>
      <c r="S19" s="43">
        <v>2104.4</v>
      </c>
      <c r="T19" s="43">
        <v>6674.6</v>
      </c>
      <c r="U19" s="43">
        <v>1536.9</v>
      </c>
      <c r="V19" s="43">
        <v>5971.9</v>
      </c>
      <c r="W19" s="44">
        <f t="shared" si="0"/>
        <v>310331.5000000001</v>
      </c>
      <c r="X19" s="47">
        <f>IF('[1]Паспорт'!P20&gt;0,'[1]Паспорт'!P20,X18)</f>
        <v>34.44</v>
      </c>
      <c r="Y19" s="46"/>
      <c r="Z19" s="115"/>
      <c r="AA19" s="115"/>
    </row>
    <row r="20" spans="2:27" ht="15.75">
      <c r="B20" s="42">
        <v>6</v>
      </c>
      <c r="C20" s="43">
        <v>31422.1</v>
      </c>
      <c r="D20" s="43">
        <v>29356.5</v>
      </c>
      <c r="E20" s="43">
        <v>21468.4</v>
      </c>
      <c r="F20" s="43">
        <v>7701.8</v>
      </c>
      <c r="G20" s="43">
        <v>11774.4</v>
      </c>
      <c r="H20" s="43">
        <v>3295</v>
      </c>
      <c r="I20" s="43">
        <v>3897.7</v>
      </c>
      <c r="J20" s="43">
        <v>77463</v>
      </c>
      <c r="K20" s="43">
        <v>4407.7</v>
      </c>
      <c r="L20" s="43">
        <v>742.1</v>
      </c>
      <c r="M20" s="43">
        <v>888.8</v>
      </c>
      <c r="N20" s="43">
        <v>6101</v>
      </c>
      <c r="O20" s="43">
        <v>24668.4</v>
      </c>
      <c r="P20" s="43">
        <v>30205.5</v>
      </c>
      <c r="Q20" s="43">
        <v>3013.5</v>
      </c>
      <c r="R20" s="43">
        <v>23654.3</v>
      </c>
      <c r="S20" s="43">
        <v>1934.5</v>
      </c>
      <c r="T20" s="43">
        <v>6372.5</v>
      </c>
      <c r="U20" s="43">
        <v>1435.7</v>
      </c>
      <c r="V20" s="43">
        <v>5622.7</v>
      </c>
      <c r="W20" s="44">
        <f t="shared" si="0"/>
        <v>295425.60000000003</v>
      </c>
      <c r="X20" s="47">
        <f>IF('[1]Паспорт'!P21&gt;0,'[1]Паспорт'!P21,X19)</f>
        <v>34.44</v>
      </c>
      <c r="Y20" s="46"/>
      <c r="Z20" s="115"/>
      <c r="AA20" s="115"/>
    </row>
    <row r="21" spans="2:27" ht="15.75">
      <c r="B21" s="42">
        <v>7</v>
      </c>
      <c r="C21" s="43">
        <v>25646.3</v>
      </c>
      <c r="D21" s="43">
        <v>24775.7</v>
      </c>
      <c r="E21" s="43">
        <v>17326.3</v>
      </c>
      <c r="F21" s="43">
        <v>6371.4</v>
      </c>
      <c r="G21" s="43">
        <v>9710.7</v>
      </c>
      <c r="H21" s="43">
        <v>2873.6</v>
      </c>
      <c r="I21" s="43">
        <v>3235.5</v>
      </c>
      <c r="J21" s="43">
        <v>60657</v>
      </c>
      <c r="K21" s="43">
        <v>3631.7</v>
      </c>
      <c r="L21" s="43">
        <v>516.3</v>
      </c>
      <c r="M21" s="43">
        <v>781</v>
      </c>
      <c r="N21" s="43">
        <v>5396.1</v>
      </c>
      <c r="O21" s="43">
        <v>21582.5</v>
      </c>
      <c r="P21" s="43">
        <v>25442.4</v>
      </c>
      <c r="Q21" s="43">
        <v>2396.7</v>
      </c>
      <c r="R21" s="43">
        <v>19734.3</v>
      </c>
      <c r="S21" s="43">
        <v>1626.1</v>
      </c>
      <c r="T21" s="43">
        <v>5366.8</v>
      </c>
      <c r="U21" s="43">
        <v>1043</v>
      </c>
      <c r="V21" s="43">
        <v>4900.7</v>
      </c>
      <c r="W21" s="44">
        <f t="shared" si="0"/>
        <v>243014.1</v>
      </c>
      <c r="X21" s="47">
        <f>IF('[1]Паспорт'!P22&gt;0,'[1]Паспорт'!P22,X20)</f>
        <v>34.44</v>
      </c>
      <c r="Y21" s="46"/>
      <c r="Z21" s="115"/>
      <c r="AA21" s="115"/>
    </row>
    <row r="22" spans="2:27" ht="15.75">
      <c r="B22" s="42">
        <v>8</v>
      </c>
      <c r="C22" s="43">
        <v>19374.7</v>
      </c>
      <c r="D22" s="43">
        <v>18931.1</v>
      </c>
      <c r="E22" s="43">
        <v>13023.9</v>
      </c>
      <c r="F22" s="43">
        <v>4894.4</v>
      </c>
      <c r="G22" s="43">
        <v>7398.5</v>
      </c>
      <c r="H22" s="43">
        <v>2396.2</v>
      </c>
      <c r="I22" s="43">
        <v>2410.7</v>
      </c>
      <c r="J22" s="43">
        <v>45555.3</v>
      </c>
      <c r="K22" s="43">
        <v>2779.5</v>
      </c>
      <c r="L22" s="43">
        <v>366.7</v>
      </c>
      <c r="M22" s="43">
        <v>681.9</v>
      </c>
      <c r="N22" s="43">
        <v>4609.4</v>
      </c>
      <c r="O22" s="43">
        <v>16683.7</v>
      </c>
      <c r="P22" s="43">
        <v>20938.6</v>
      </c>
      <c r="Q22" s="43">
        <v>1815.3</v>
      </c>
      <c r="R22" s="43">
        <v>15809</v>
      </c>
      <c r="S22" s="43">
        <v>1159.4</v>
      </c>
      <c r="T22" s="43">
        <v>4299.9</v>
      </c>
      <c r="U22" s="43">
        <v>781.5</v>
      </c>
      <c r="V22" s="43">
        <v>4052.3</v>
      </c>
      <c r="W22" s="44">
        <f t="shared" si="0"/>
        <v>187961.99999999997</v>
      </c>
      <c r="X22" s="47">
        <f>IF('[1]Паспорт'!P23&gt;0,'[1]Паспорт'!P23,X21)</f>
        <v>34.44</v>
      </c>
      <c r="Y22" s="46"/>
      <c r="Z22" s="115"/>
      <c r="AA22" s="115"/>
    </row>
    <row r="23" spans="2:26" ht="15.75">
      <c r="B23" s="42">
        <v>9</v>
      </c>
      <c r="C23" s="43">
        <v>14908.2</v>
      </c>
      <c r="D23" s="43">
        <v>15183</v>
      </c>
      <c r="E23" s="43">
        <v>10079.7</v>
      </c>
      <c r="F23" s="43">
        <v>3926.1</v>
      </c>
      <c r="G23" s="43">
        <v>5522.7</v>
      </c>
      <c r="H23" s="43">
        <v>1805.9</v>
      </c>
      <c r="I23" s="43">
        <v>1984.2</v>
      </c>
      <c r="J23" s="43">
        <v>34121.2</v>
      </c>
      <c r="K23" s="43">
        <v>2225.6</v>
      </c>
      <c r="L23" s="43">
        <v>230.9</v>
      </c>
      <c r="M23" s="43">
        <v>482.4</v>
      </c>
      <c r="N23" s="43">
        <v>3753.6</v>
      </c>
      <c r="O23" s="43">
        <v>12862.7</v>
      </c>
      <c r="P23" s="43">
        <v>17289.5</v>
      </c>
      <c r="Q23" s="43">
        <v>1383.7</v>
      </c>
      <c r="R23" s="43">
        <v>11627.9</v>
      </c>
      <c r="S23" s="43">
        <v>902.8</v>
      </c>
      <c r="T23" s="43">
        <v>3196.1</v>
      </c>
      <c r="U23" s="43">
        <v>570.7</v>
      </c>
      <c r="V23" s="43">
        <v>3285.7</v>
      </c>
      <c r="W23" s="44">
        <f t="shared" si="0"/>
        <v>145342.6</v>
      </c>
      <c r="X23" s="47">
        <f>IF('[1]Паспорт'!P24&gt;0,'[1]Паспорт'!P24,X22)</f>
        <v>34.498</v>
      </c>
      <c r="Y23" s="46"/>
      <c r="Z23" s="48"/>
    </row>
    <row r="24" spans="2:26" ht="15.75">
      <c r="B24" s="42">
        <v>10</v>
      </c>
      <c r="C24" s="43">
        <v>14459.7</v>
      </c>
      <c r="D24" s="43">
        <v>15424.6</v>
      </c>
      <c r="E24" s="43">
        <v>10216.5</v>
      </c>
      <c r="F24" s="43">
        <v>4230</v>
      </c>
      <c r="G24" s="43">
        <v>5486.8</v>
      </c>
      <c r="H24" s="43">
        <v>1798.2</v>
      </c>
      <c r="I24" s="43">
        <v>2230.2</v>
      </c>
      <c r="J24" s="43">
        <v>36353.4</v>
      </c>
      <c r="K24" s="43">
        <v>2684.3</v>
      </c>
      <c r="L24" s="43">
        <v>566.8</v>
      </c>
      <c r="M24" s="43">
        <v>501.3</v>
      </c>
      <c r="N24" s="43">
        <v>3754.5</v>
      </c>
      <c r="O24" s="43">
        <v>13190.4</v>
      </c>
      <c r="P24" s="43">
        <v>16961.2</v>
      </c>
      <c r="Q24" s="43">
        <v>1610.2</v>
      </c>
      <c r="R24" s="43">
        <v>12424.9</v>
      </c>
      <c r="S24" s="43">
        <v>1053.2</v>
      </c>
      <c r="T24" s="43">
        <v>3431.3</v>
      </c>
      <c r="U24" s="43">
        <v>531.4</v>
      </c>
      <c r="V24" s="43">
        <v>3402.3</v>
      </c>
      <c r="W24" s="44">
        <f t="shared" si="0"/>
        <v>150311.19999999998</v>
      </c>
      <c r="X24" s="47">
        <f>IF('[1]Паспорт'!P25&gt;0,'[1]Паспорт'!P25,X23)</f>
        <v>34.509</v>
      </c>
      <c r="Y24" s="46"/>
      <c r="Z24" s="48"/>
    </row>
    <row r="25" spans="2:26" ht="15.75">
      <c r="B25" s="42">
        <v>11</v>
      </c>
      <c r="C25" s="43">
        <v>11905.3</v>
      </c>
      <c r="D25" s="43">
        <v>13994.5</v>
      </c>
      <c r="E25" s="43">
        <v>8677.9</v>
      </c>
      <c r="F25" s="43">
        <v>3538.5</v>
      </c>
      <c r="G25" s="43">
        <v>4561.6</v>
      </c>
      <c r="H25" s="43">
        <v>1596.5</v>
      </c>
      <c r="I25" s="43">
        <v>1793.5</v>
      </c>
      <c r="J25" s="43">
        <v>29595.7</v>
      </c>
      <c r="K25" s="43">
        <v>2076.9</v>
      </c>
      <c r="L25" s="43">
        <v>242.6</v>
      </c>
      <c r="M25" s="43">
        <v>390.1</v>
      </c>
      <c r="N25" s="43">
        <v>3039.5</v>
      </c>
      <c r="O25" s="43">
        <v>11102.4</v>
      </c>
      <c r="P25" s="43">
        <v>14621.7</v>
      </c>
      <c r="Q25" s="43">
        <v>1277.4</v>
      </c>
      <c r="R25" s="43">
        <v>10592.8</v>
      </c>
      <c r="S25" s="43">
        <v>892</v>
      </c>
      <c r="T25" s="43">
        <v>2823.6</v>
      </c>
      <c r="U25" s="43">
        <v>451.1</v>
      </c>
      <c r="V25" s="43">
        <v>2753.3</v>
      </c>
      <c r="W25" s="44">
        <f t="shared" si="0"/>
        <v>125926.90000000001</v>
      </c>
      <c r="X25" s="47">
        <f>IF('[1]Паспорт'!P26&gt;0,'[1]Паспорт'!P26,X24)</f>
        <v>34.53</v>
      </c>
      <c r="Y25" s="46"/>
      <c r="Z25" s="48"/>
    </row>
    <row r="26" spans="2:26" ht="15.75">
      <c r="B26" s="42">
        <v>12</v>
      </c>
      <c r="C26" s="43">
        <v>11874</v>
      </c>
      <c r="D26" s="43">
        <v>13350.6</v>
      </c>
      <c r="E26" s="43">
        <v>8167.9</v>
      </c>
      <c r="F26" s="43">
        <v>3558</v>
      </c>
      <c r="G26" s="43">
        <v>4644.5</v>
      </c>
      <c r="H26" s="43">
        <v>1658.2</v>
      </c>
      <c r="I26" s="43">
        <v>1757.2</v>
      </c>
      <c r="J26" s="43">
        <v>29737.4</v>
      </c>
      <c r="K26" s="43">
        <v>1923.5</v>
      </c>
      <c r="L26" s="43">
        <v>182.7</v>
      </c>
      <c r="M26" s="43">
        <v>363.3</v>
      </c>
      <c r="N26" s="43">
        <v>3081.9</v>
      </c>
      <c r="O26" s="43">
        <v>11074.8</v>
      </c>
      <c r="P26" s="43">
        <v>14563</v>
      </c>
      <c r="Q26" s="43">
        <v>1364.2</v>
      </c>
      <c r="R26" s="43">
        <v>11201.3</v>
      </c>
      <c r="S26" s="43">
        <v>858.1</v>
      </c>
      <c r="T26" s="43">
        <v>2929.8</v>
      </c>
      <c r="U26" s="43">
        <v>382</v>
      </c>
      <c r="V26" s="43">
        <v>2738.3</v>
      </c>
      <c r="W26" s="44">
        <f t="shared" si="0"/>
        <v>125410.7</v>
      </c>
      <c r="X26" s="47">
        <f>IF('[1]Паспорт'!P27&gt;0,'[1]Паспорт'!P27,X25)</f>
        <v>34.5</v>
      </c>
      <c r="Y26" s="46"/>
      <c r="Z26" s="48"/>
    </row>
    <row r="27" spans="2:26" ht="15.75">
      <c r="B27" s="42">
        <v>13</v>
      </c>
      <c r="C27" s="43">
        <v>11079.8</v>
      </c>
      <c r="D27" s="43">
        <v>13662.2</v>
      </c>
      <c r="E27" s="43">
        <v>8233.7</v>
      </c>
      <c r="F27" s="43">
        <v>3655.5</v>
      </c>
      <c r="G27" s="43">
        <v>4582</v>
      </c>
      <c r="H27" s="43">
        <v>1897.8</v>
      </c>
      <c r="I27" s="43">
        <v>1686.7</v>
      </c>
      <c r="J27" s="43">
        <v>28302.6</v>
      </c>
      <c r="K27" s="43">
        <v>1814.6</v>
      </c>
      <c r="L27" s="43">
        <v>149</v>
      </c>
      <c r="M27" s="43">
        <v>331.8</v>
      </c>
      <c r="N27" s="43">
        <v>2905</v>
      </c>
      <c r="O27" s="43">
        <v>10938.8</v>
      </c>
      <c r="P27" s="43">
        <v>13981.9</v>
      </c>
      <c r="Q27" s="43">
        <v>1227.6</v>
      </c>
      <c r="R27" s="43">
        <v>10451.3</v>
      </c>
      <c r="S27" s="43">
        <v>750.2</v>
      </c>
      <c r="T27" s="43">
        <v>2792.9</v>
      </c>
      <c r="U27" s="43">
        <v>139.9</v>
      </c>
      <c r="V27" s="43">
        <v>2643.8</v>
      </c>
      <c r="W27" s="44">
        <f t="shared" si="0"/>
        <v>121227.09999999999</v>
      </c>
      <c r="X27" s="47">
        <f>IF('[1]Паспорт'!P28&gt;0,'[1]Паспорт'!P28,X26)</f>
        <v>34.5</v>
      </c>
      <c r="Y27" s="46"/>
      <c r="Z27" s="48"/>
    </row>
    <row r="28" spans="2:26" ht="15.75">
      <c r="B28" s="42">
        <v>14</v>
      </c>
      <c r="C28" s="43">
        <v>11539</v>
      </c>
      <c r="D28" s="43">
        <v>12973.2</v>
      </c>
      <c r="E28" s="43">
        <v>7802</v>
      </c>
      <c r="F28" s="43">
        <v>4100.1</v>
      </c>
      <c r="G28" s="43">
        <v>4838.1</v>
      </c>
      <c r="H28" s="43">
        <v>2047.2</v>
      </c>
      <c r="I28" s="43">
        <v>1739.8</v>
      </c>
      <c r="J28" s="43">
        <v>29258.6</v>
      </c>
      <c r="K28" s="43">
        <v>1978</v>
      </c>
      <c r="L28" s="43">
        <v>311.6</v>
      </c>
      <c r="M28" s="43">
        <v>315.1</v>
      </c>
      <c r="N28" s="43">
        <v>3222.3</v>
      </c>
      <c r="O28" s="43">
        <v>12338.7</v>
      </c>
      <c r="P28" s="43">
        <v>14951.8</v>
      </c>
      <c r="Q28" s="43">
        <v>1604.1</v>
      </c>
      <c r="R28" s="43">
        <v>11998.2</v>
      </c>
      <c r="S28" s="43">
        <v>842.7</v>
      </c>
      <c r="T28" s="43">
        <v>3118.3</v>
      </c>
      <c r="U28" s="43">
        <v>602.7</v>
      </c>
      <c r="V28" s="43">
        <v>3143.9</v>
      </c>
      <c r="W28" s="44">
        <f t="shared" si="0"/>
        <v>128725.40000000001</v>
      </c>
      <c r="X28" s="47">
        <f>IF('[1]Паспорт'!P29&gt;0,'[1]Паспорт'!P29,X27)</f>
        <v>34.49</v>
      </c>
      <c r="Y28" s="46"/>
      <c r="Z28" s="48"/>
    </row>
    <row r="29" spans="2:26" ht="15.75">
      <c r="B29" s="42">
        <v>15</v>
      </c>
      <c r="C29" s="43">
        <v>13317.3</v>
      </c>
      <c r="D29" s="43">
        <v>15251.3</v>
      </c>
      <c r="E29" s="43">
        <v>9708.4</v>
      </c>
      <c r="F29" s="43">
        <v>4279.7</v>
      </c>
      <c r="G29" s="43">
        <v>5786.1</v>
      </c>
      <c r="H29" s="43">
        <v>2193.9</v>
      </c>
      <c r="I29" s="43">
        <v>2168.6</v>
      </c>
      <c r="J29" s="43">
        <v>34485.5</v>
      </c>
      <c r="K29" s="43">
        <v>2303.5</v>
      </c>
      <c r="L29" s="43">
        <v>446.4</v>
      </c>
      <c r="M29" s="43">
        <v>424.2</v>
      </c>
      <c r="N29" s="43">
        <v>3361.9</v>
      </c>
      <c r="O29" s="43">
        <v>13097.3</v>
      </c>
      <c r="P29" s="43">
        <v>15273.7</v>
      </c>
      <c r="Q29" s="43">
        <v>1612</v>
      </c>
      <c r="R29" s="43">
        <v>12498.5</v>
      </c>
      <c r="S29" s="43">
        <v>904.4</v>
      </c>
      <c r="T29" s="43">
        <v>2799.5</v>
      </c>
      <c r="U29" s="43">
        <v>701.5</v>
      </c>
      <c r="V29" s="43">
        <v>3186.9</v>
      </c>
      <c r="W29" s="44">
        <f t="shared" si="0"/>
        <v>143800.59999999998</v>
      </c>
      <c r="X29" s="47">
        <f>IF('[1]Паспорт'!P30&gt;0,'[1]Паспорт'!P30,X28)</f>
        <v>34.4649</v>
      </c>
      <c r="Y29" s="46"/>
      <c r="Z29" s="48"/>
    </row>
    <row r="30" spans="2:26" ht="15.75">
      <c r="B30" s="49">
        <v>16</v>
      </c>
      <c r="C30" s="43">
        <v>20045.3</v>
      </c>
      <c r="D30" s="43">
        <v>21609.3</v>
      </c>
      <c r="E30" s="43">
        <v>14787.3</v>
      </c>
      <c r="F30" s="43">
        <v>6113.2</v>
      </c>
      <c r="G30" s="43">
        <v>8562.7</v>
      </c>
      <c r="H30" s="43">
        <v>2990.1</v>
      </c>
      <c r="I30" s="43">
        <v>3218.4</v>
      </c>
      <c r="J30" s="43">
        <v>52600.7</v>
      </c>
      <c r="K30" s="43">
        <v>3558.2</v>
      </c>
      <c r="L30" s="43">
        <v>737.5</v>
      </c>
      <c r="M30" s="43">
        <v>676.2</v>
      </c>
      <c r="N30" s="43">
        <v>4796.3</v>
      </c>
      <c r="O30" s="43">
        <v>18867.5</v>
      </c>
      <c r="P30" s="43">
        <v>23134</v>
      </c>
      <c r="Q30" s="43">
        <v>2484.5</v>
      </c>
      <c r="R30" s="43">
        <v>18058.9</v>
      </c>
      <c r="S30" s="43">
        <v>1517</v>
      </c>
      <c r="T30" s="43">
        <v>4364.1</v>
      </c>
      <c r="U30" s="43">
        <v>1331.1</v>
      </c>
      <c r="V30" s="43">
        <v>4618.2</v>
      </c>
      <c r="W30" s="44">
        <f t="shared" si="0"/>
        <v>214070.5</v>
      </c>
      <c r="X30" s="47">
        <f>IF('[1]Паспорт'!P31&gt;0,'[1]Паспорт'!P31,X29)</f>
        <v>34.523</v>
      </c>
      <c r="Y30" s="46"/>
      <c r="Z30" s="48"/>
    </row>
    <row r="31" spans="2:26" ht="15.75">
      <c r="B31" s="49">
        <v>17</v>
      </c>
      <c r="C31" s="43">
        <v>15977.6</v>
      </c>
      <c r="D31" s="43">
        <v>19555.3</v>
      </c>
      <c r="E31" s="43">
        <v>12719.6</v>
      </c>
      <c r="F31" s="43">
        <v>4783.5</v>
      </c>
      <c r="G31" s="43">
        <v>7379.1</v>
      </c>
      <c r="H31" s="43">
        <v>2430</v>
      </c>
      <c r="I31" s="43">
        <v>2558.6</v>
      </c>
      <c r="J31" s="43">
        <v>46471.3</v>
      </c>
      <c r="K31" s="43">
        <v>2720</v>
      </c>
      <c r="L31" s="43">
        <v>474.5</v>
      </c>
      <c r="M31" s="43">
        <v>500</v>
      </c>
      <c r="N31" s="43">
        <v>4177</v>
      </c>
      <c r="O31" s="43">
        <v>14156.4</v>
      </c>
      <c r="P31" s="43">
        <v>18635.6</v>
      </c>
      <c r="Q31" s="43">
        <v>1740.4</v>
      </c>
      <c r="R31" s="43">
        <v>13361.7</v>
      </c>
      <c r="S31" s="43">
        <v>1108.6</v>
      </c>
      <c r="T31" s="43">
        <v>3158.5</v>
      </c>
      <c r="U31" s="43">
        <v>853.6</v>
      </c>
      <c r="V31" s="43">
        <v>3999.5</v>
      </c>
      <c r="W31" s="44">
        <f t="shared" si="0"/>
        <v>176760.80000000002</v>
      </c>
      <c r="X31" s="47">
        <f>IF('[1]Паспорт'!P32&gt;0,'[1]Паспорт'!P32,X30)</f>
        <v>34.48</v>
      </c>
      <c r="Y31" s="46"/>
      <c r="Z31" s="48"/>
    </row>
    <row r="32" spans="2:26" ht="15.75">
      <c r="B32" s="49">
        <v>18</v>
      </c>
      <c r="C32" s="43">
        <v>10321.3</v>
      </c>
      <c r="D32" s="43">
        <v>13270.3</v>
      </c>
      <c r="E32" s="43">
        <v>7507.7</v>
      </c>
      <c r="F32" s="43">
        <v>3365.1</v>
      </c>
      <c r="G32" s="43">
        <v>4388.2</v>
      </c>
      <c r="H32" s="43">
        <v>1676.3</v>
      </c>
      <c r="I32" s="43">
        <v>1566</v>
      </c>
      <c r="J32" s="43">
        <v>26924.3</v>
      </c>
      <c r="K32" s="43">
        <v>1675.3</v>
      </c>
      <c r="L32" s="43">
        <v>47.6</v>
      </c>
      <c r="M32" s="43">
        <v>346.8</v>
      </c>
      <c r="N32" s="43">
        <v>2959.5</v>
      </c>
      <c r="O32" s="43">
        <v>9506.5</v>
      </c>
      <c r="P32" s="43">
        <v>12410.4</v>
      </c>
      <c r="Q32" s="43">
        <v>1139.8</v>
      </c>
      <c r="R32" s="43">
        <v>8800.9</v>
      </c>
      <c r="S32" s="43">
        <v>635.7</v>
      </c>
      <c r="T32" s="43">
        <v>2168.6</v>
      </c>
      <c r="U32" s="43">
        <v>224.9</v>
      </c>
      <c r="V32" s="43">
        <v>2761.9</v>
      </c>
      <c r="W32" s="44">
        <f t="shared" si="0"/>
        <v>111697.09999999999</v>
      </c>
      <c r="X32" s="47">
        <f>IF('[1]Паспорт'!P33&gt;0,'[1]Паспорт'!P33,X31)</f>
        <v>34.48</v>
      </c>
      <c r="Y32" s="46"/>
      <c r="Z32" s="48"/>
    </row>
    <row r="33" spans="2:26" ht="15.75">
      <c r="B33" s="49">
        <v>19</v>
      </c>
      <c r="C33" s="43">
        <v>10957.6</v>
      </c>
      <c r="D33" s="43">
        <v>12351.4</v>
      </c>
      <c r="E33" s="43">
        <v>8006.2</v>
      </c>
      <c r="F33" s="43">
        <v>3734.2</v>
      </c>
      <c r="G33" s="43">
        <v>4795.9</v>
      </c>
      <c r="H33" s="43">
        <v>1877</v>
      </c>
      <c r="I33" s="43">
        <v>1781.2</v>
      </c>
      <c r="J33" s="43">
        <v>30977.2</v>
      </c>
      <c r="K33" s="43">
        <v>1923.6</v>
      </c>
      <c r="L33" s="43">
        <v>149.2</v>
      </c>
      <c r="M33" s="43">
        <v>394.9</v>
      </c>
      <c r="N33" s="43">
        <v>3224.1</v>
      </c>
      <c r="O33" s="43">
        <v>10600.6</v>
      </c>
      <c r="P33" s="43">
        <v>14070.9</v>
      </c>
      <c r="Q33" s="43">
        <v>1288.7</v>
      </c>
      <c r="R33" s="43">
        <v>10216.5</v>
      </c>
      <c r="S33" s="43">
        <v>794.5</v>
      </c>
      <c r="T33" s="43">
        <v>2610.2</v>
      </c>
      <c r="U33" s="43">
        <v>375.6</v>
      </c>
      <c r="V33" s="43">
        <v>2975.8</v>
      </c>
      <c r="W33" s="44">
        <f t="shared" si="0"/>
        <v>123105.3</v>
      </c>
      <c r="X33" s="47">
        <f>IF('[1]Паспорт'!P34&gt;0,'[1]Паспорт'!P34,X32)</f>
        <v>34.48</v>
      </c>
      <c r="Y33" s="46"/>
      <c r="Z33" s="48"/>
    </row>
    <row r="34" spans="2:26" ht="15.75">
      <c r="B34" s="49">
        <v>20</v>
      </c>
      <c r="C34" s="43">
        <v>15368.6</v>
      </c>
      <c r="D34" s="43">
        <v>16440</v>
      </c>
      <c r="E34" s="43">
        <v>11116.3</v>
      </c>
      <c r="F34" s="43">
        <v>4651.7</v>
      </c>
      <c r="G34" s="43">
        <v>6446.7</v>
      </c>
      <c r="H34" s="43">
        <v>2230.2</v>
      </c>
      <c r="I34" s="43">
        <v>2462</v>
      </c>
      <c r="J34" s="43">
        <v>41953.6</v>
      </c>
      <c r="K34" s="43">
        <v>2607.2</v>
      </c>
      <c r="L34" s="43">
        <v>395.9</v>
      </c>
      <c r="M34" s="43">
        <v>447.1</v>
      </c>
      <c r="N34" s="43">
        <v>3765.8</v>
      </c>
      <c r="O34" s="43">
        <v>13827.9</v>
      </c>
      <c r="P34" s="43">
        <v>17486.9</v>
      </c>
      <c r="Q34" s="43">
        <v>1746.5</v>
      </c>
      <c r="R34" s="43">
        <v>12043.1</v>
      </c>
      <c r="S34" s="43">
        <v>989.2</v>
      </c>
      <c r="T34" s="43">
        <v>3122.3</v>
      </c>
      <c r="U34" s="43">
        <v>718.5</v>
      </c>
      <c r="V34" s="43">
        <v>3618.8</v>
      </c>
      <c r="W34" s="44">
        <f t="shared" si="0"/>
        <v>161438.29999999996</v>
      </c>
      <c r="X34" s="47">
        <f>IF('[1]Паспорт'!P35&gt;0,'[1]Паспорт'!P35,X33)</f>
        <v>34.48</v>
      </c>
      <c r="Y34" s="46"/>
      <c r="Z34" s="48"/>
    </row>
    <row r="35" spans="2:26" ht="15.75">
      <c r="B35" s="49">
        <v>21</v>
      </c>
      <c r="C35" s="43">
        <v>23875.6</v>
      </c>
      <c r="D35" s="43">
        <v>24500.3</v>
      </c>
      <c r="E35" s="43">
        <v>17872</v>
      </c>
      <c r="F35" s="43">
        <v>6926.3</v>
      </c>
      <c r="G35" s="43">
        <v>10111.3</v>
      </c>
      <c r="H35" s="43">
        <v>3074.8</v>
      </c>
      <c r="I35" s="43">
        <v>3819.3</v>
      </c>
      <c r="J35" s="43">
        <v>66233.2</v>
      </c>
      <c r="K35" s="43">
        <v>4176.6</v>
      </c>
      <c r="L35" s="43">
        <v>740.4</v>
      </c>
      <c r="M35" s="43">
        <v>855</v>
      </c>
      <c r="N35" s="43">
        <v>5823.4</v>
      </c>
      <c r="O35" s="43">
        <v>21099.1</v>
      </c>
      <c r="P35" s="43">
        <v>26342.8</v>
      </c>
      <c r="Q35" s="43">
        <v>2690.1</v>
      </c>
      <c r="R35" s="43">
        <v>20012.4</v>
      </c>
      <c r="S35" s="43">
        <v>1668.2</v>
      </c>
      <c r="T35" s="43">
        <v>4862.4</v>
      </c>
      <c r="U35" s="43">
        <v>1430.7</v>
      </c>
      <c r="V35" s="43">
        <v>5650.4</v>
      </c>
      <c r="W35" s="44">
        <f t="shared" si="0"/>
        <v>251764.3</v>
      </c>
      <c r="X35" s="47">
        <f>IF('[1]Паспорт'!P36&gt;0,'[1]Паспорт'!P36,X34)</f>
        <v>34.5</v>
      </c>
      <c r="Y35" s="46"/>
      <c r="Z35" s="48"/>
    </row>
    <row r="36" spans="2:26" ht="15.75">
      <c r="B36" s="49">
        <v>22</v>
      </c>
      <c r="C36" s="43">
        <v>24848.9</v>
      </c>
      <c r="D36" s="43">
        <v>29067.3</v>
      </c>
      <c r="E36" s="43">
        <v>17530.9</v>
      </c>
      <c r="F36" s="43">
        <v>7026.2</v>
      </c>
      <c r="G36" s="43">
        <v>10196.6</v>
      </c>
      <c r="H36" s="43">
        <v>2681.2</v>
      </c>
      <c r="I36" s="43">
        <v>3647.7</v>
      </c>
      <c r="J36" s="43">
        <v>66782.7</v>
      </c>
      <c r="K36" s="43">
        <v>4004.9</v>
      </c>
      <c r="L36" s="43">
        <v>770.1</v>
      </c>
      <c r="M36" s="43">
        <v>785.8</v>
      </c>
      <c r="N36" s="43">
        <v>5964.1</v>
      </c>
      <c r="O36" s="43">
        <v>21537.5</v>
      </c>
      <c r="P36" s="43">
        <v>26633.8</v>
      </c>
      <c r="Q36" s="43">
        <v>2780</v>
      </c>
      <c r="R36" s="43">
        <v>21464.3</v>
      </c>
      <c r="S36" s="43">
        <v>1763.3</v>
      </c>
      <c r="T36" s="43">
        <v>4958.5</v>
      </c>
      <c r="U36" s="43">
        <v>1458.9</v>
      </c>
      <c r="V36" s="43">
        <v>5623.7</v>
      </c>
      <c r="W36" s="44">
        <f t="shared" si="0"/>
        <v>259526.39999999997</v>
      </c>
      <c r="X36" s="47">
        <f>IF('[1]Паспорт'!P37&gt;0,'[1]Паспорт'!P37,X35)</f>
        <v>34.495</v>
      </c>
      <c r="Y36" s="46"/>
      <c r="Z36" s="48"/>
    </row>
    <row r="37" spans="2:26" ht="15.75">
      <c r="B37" s="49">
        <v>23</v>
      </c>
      <c r="C37" s="43">
        <v>21262</v>
      </c>
      <c r="D37" s="43">
        <v>22569.8</v>
      </c>
      <c r="E37" s="43">
        <v>14076</v>
      </c>
      <c r="F37" s="43">
        <v>6191.9</v>
      </c>
      <c r="G37" s="43">
        <v>8074.3</v>
      </c>
      <c r="H37" s="43">
        <v>2233.1</v>
      </c>
      <c r="I37" s="43">
        <v>3179.8</v>
      </c>
      <c r="J37" s="43">
        <v>50932.1</v>
      </c>
      <c r="K37" s="43">
        <v>3162.1</v>
      </c>
      <c r="L37" s="43">
        <v>577.8</v>
      </c>
      <c r="M37" s="43">
        <v>592.8</v>
      </c>
      <c r="N37" s="43">
        <v>4689.2</v>
      </c>
      <c r="O37" s="43">
        <v>17966.8</v>
      </c>
      <c r="P37" s="43">
        <v>21180.1</v>
      </c>
      <c r="Q37" s="43">
        <v>2228</v>
      </c>
      <c r="R37" s="43">
        <v>17028.8</v>
      </c>
      <c r="S37" s="43">
        <v>1409.8</v>
      </c>
      <c r="T37" s="43">
        <v>4020.6</v>
      </c>
      <c r="U37" s="43">
        <v>1176.6</v>
      </c>
      <c r="V37" s="43">
        <v>4617.4</v>
      </c>
      <c r="W37" s="44">
        <f t="shared" si="0"/>
        <v>207168.99999999997</v>
      </c>
      <c r="X37" s="47">
        <f>IF('[1]Паспорт'!P38&gt;0,'[1]Паспорт'!P38,X36)</f>
        <v>34.47</v>
      </c>
      <c r="Y37" s="46"/>
      <c r="Z37" s="48"/>
    </row>
    <row r="38" spans="2:26" ht="15.75">
      <c r="B38" s="49">
        <v>24</v>
      </c>
      <c r="C38" s="43">
        <v>18928.5</v>
      </c>
      <c r="D38" s="43">
        <v>20120</v>
      </c>
      <c r="E38" s="43">
        <v>13461.2</v>
      </c>
      <c r="F38" s="43">
        <v>5402.7</v>
      </c>
      <c r="G38" s="43">
        <v>7478.1</v>
      </c>
      <c r="H38" s="43">
        <v>1922.5</v>
      </c>
      <c r="I38" s="43">
        <v>2951.8</v>
      </c>
      <c r="J38" s="43">
        <v>46851.7</v>
      </c>
      <c r="K38" s="43">
        <v>3052.4</v>
      </c>
      <c r="L38" s="43">
        <v>577.1</v>
      </c>
      <c r="M38" s="43">
        <v>555.9</v>
      </c>
      <c r="N38" s="43">
        <v>4156.3</v>
      </c>
      <c r="O38" s="43">
        <v>16191.5</v>
      </c>
      <c r="P38" s="43">
        <v>19078.3</v>
      </c>
      <c r="Q38" s="43">
        <v>2032.8</v>
      </c>
      <c r="R38" s="43">
        <v>15208.6</v>
      </c>
      <c r="S38" s="43">
        <v>1211.4</v>
      </c>
      <c r="T38" s="43">
        <v>3511.8</v>
      </c>
      <c r="U38" s="43">
        <v>852.3</v>
      </c>
      <c r="V38" s="43">
        <v>4126</v>
      </c>
      <c r="W38" s="44">
        <f t="shared" si="0"/>
        <v>187670.89999999997</v>
      </c>
      <c r="X38" s="47">
        <f>IF('[1]Паспорт'!P39&gt;0,'[1]Паспорт'!P39,X37)</f>
        <v>34.5</v>
      </c>
      <c r="Y38" s="46"/>
      <c r="Z38" s="48"/>
    </row>
    <row r="39" spans="2:26" ht="15.75">
      <c r="B39" s="49">
        <v>25</v>
      </c>
      <c r="C39" s="43">
        <v>18981</v>
      </c>
      <c r="D39" s="43">
        <v>19455</v>
      </c>
      <c r="E39" s="43">
        <v>12724.9</v>
      </c>
      <c r="F39" s="43">
        <v>5257.3</v>
      </c>
      <c r="G39" s="43">
        <v>7570.9</v>
      </c>
      <c r="H39" s="43">
        <v>1918</v>
      </c>
      <c r="I39" s="43">
        <v>2782</v>
      </c>
      <c r="J39" s="43">
        <v>48294.9</v>
      </c>
      <c r="K39" s="43">
        <v>3083.1</v>
      </c>
      <c r="L39" s="43">
        <v>492</v>
      </c>
      <c r="M39" s="43">
        <v>494.1</v>
      </c>
      <c r="N39" s="43">
        <v>4256.8</v>
      </c>
      <c r="O39" s="43">
        <v>14976.5</v>
      </c>
      <c r="P39" s="43">
        <v>19457.6</v>
      </c>
      <c r="Q39" s="43">
        <v>1918.8</v>
      </c>
      <c r="R39" s="43">
        <v>14254.3</v>
      </c>
      <c r="S39" s="43">
        <v>1190</v>
      </c>
      <c r="T39" s="43">
        <v>3310.4</v>
      </c>
      <c r="U39" s="43">
        <v>321.5</v>
      </c>
      <c r="V39" s="43">
        <v>4003</v>
      </c>
      <c r="W39" s="44">
        <f t="shared" si="0"/>
        <v>184742.09999999998</v>
      </c>
      <c r="X39" s="47">
        <f>IF('[1]Паспорт'!P40&gt;0,'[1]Паспорт'!P40,X38)</f>
        <v>34.5</v>
      </c>
      <c r="Y39" s="46"/>
      <c r="Z39" s="48"/>
    </row>
    <row r="40" spans="2:26" ht="15.75">
      <c r="B40" s="49">
        <v>26</v>
      </c>
      <c r="C40" s="43">
        <v>16472</v>
      </c>
      <c r="D40" s="43">
        <v>17716.5</v>
      </c>
      <c r="E40" s="43">
        <v>11955</v>
      </c>
      <c r="F40" s="43">
        <v>4663.8</v>
      </c>
      <c r="G40" s="43">
        <v>6587.8</v>
      </c>
      <c r="H40" s="43">
        <v>1609</v>
      </c>
      <c r="I40" s="43">
        <v>2569.5</v>
      </c>
      <c r="J40" s="43">
        <v>41395.9</v>
      </c>
      <c r="K40" s="43">
        <v>2498.2</v>
      </c>
      <c r="L40" s="43">
        <v>346.8</v>
      </c>
      <c r="M40" s="43">
        <v>420.8</v>
      </c>
      <c r="N40" s="43">
        <v>3729.5</v>
      </c>
      <c r="O40" s="43">
        <v>13824.4</v>
      </c>
      <c r="P40" s="43">
        <v>17317.1</v>
      </c>
      <c r="Q40" s="43">
        <v>1661.2</v>
      </c>
      <c r="R40" s="43">
        <v>12466.1</v>
      </c>
      <c r="S40" s="43">
        <v>992.4</v>
      </c>
      <c r="T40" s="43">
        <v>2795.2</v>
      </c>
      <c r="U40" s="43">
        <v>663</v>
      </c>
      <c r="V40" s="43">
        <v>3368.7</v>
      </c>
      <c r="W40" s="44">
        <f t="shared" si="0"/>
        <v>163052.90000000002</v>
      </c>
      <c r="X40" s="47">
        <f>IF('[1]Паспорт'!P41&gt;0,'[1]Паспорт'!P41,X39)</f>
        <v>34.5</v>
      </c>
      <c r="Y40" s="46"/>
      <c r="Z40" s="48"/>
    </row>
    <row r="41" spans="2:26" ht="15.75">
      <c r="B41" s="49">
        <v>27</v>
      </c>
      <c r="C41" s="43">
        <v>21158.2</v>
      </c>
      <c r="D41" s="43">
        <v>21283.9</v>
      </c>
      <c r="E41" s="43">
        <v>15122.9</v>
      </c>
      <c r="F41" s="43">
        <v>5579.3</v>
      </c>
      <c r="G41" s="43">
        <v>9389.7</v>
      </c>
      <c r="H41" s="43">
        <v>2308.1</v>
      </c>
      <c r="I41" s="43">
        <v>2988.2</v>
      </c>
      <c r="J41" s="43">
        <v>57012.5</v>
      </c>
      <c r="K41" s="43">
        <v>3181.2</v>
      </c>
      <c r="L41" s="43">
        <v>602.3</v>
      </c>
      <c r="M41" s="43">
        <v>621.4</v>
      </c>
      <c r="N41" s="43">
        <v>4983.4</v>
      </c>
      <c r="O41" s="43">
        <v>17724.7</v>
      </c>
      <c r="P41" s="43">
        <v>22120.1</v>
      </c>
      <c r="Q41" s="43">
        <v>2050.1</v>
      </c>
      <c r="R41" s="43">
        <v>15109.7</v>
      </c>
      <c r="S41" s="43">
        <v>1353.9</v>
      </c>
      <c r="T41" s="43">
        <v>3626.5</v>
      </c>
      <c r="U41" s="43">
        <v>1000.1</v>
      </c>
      <c r="V41" s="43">
        <v>4537.4</v>
      </c>
      <c r="W41" s="44">
        <f t="shared" si="0"/>
        <v>211753.60000000003</v>
      </c>
      <c r="X41" s="47">
        <f>IF('[1]Паспорт'!P42&gt;0,'[1]Паспорт'!P42,X40)</f>
        <v>34.5</v>
      </c>
      <c r="Y41" s="46"/>
      <c r="Z41" s="48"/>
    </row>
    <row r="42" spans="2:26" ht="15.75">
      <c r="B42" s="49">
        <v>28</v>
      </c>
      <c r="C42" s="43">
        <v>19613.9</v>
      </c>
      <c r="D42" s="43">
        <v>18782.8</v>
      </c>
      <c r="E42" s="43">
        <v>13230.9</v>
      </c>
      <c r="F42" s="43">
        <v>5321.3</v>
      </c>
      <c r="G42" s="43">
        <v>8258.4</v>
      </c>
      <c r="H42" s="43">
        <v>2057.8</v>
      </c>
      <c r="I42" s="43">
        <v>2613.6</v>
      </c>
      <c r="J42" s="43">
        <v>43242</v>
      </c>
      <c r="K42" s="43">
        <v>2656</v>
      </c>
      <c r="L42" s="43">
        <v>496.2</v>
      </c>
      <c r="M42" s="43">
        <v>413</v>
      </c>
      <c r="N42" s="43">
        <v>4138.9</v>
      </c>
      <c r="O42" s="43">
        <v>16553.8</v>
      </c>
      <c r="P42" s="43">
        <v>18769</v>
      </c>
      <c r="Q42" s="43">
        <v>1941.2</v>
      </c>
      <c r="R42" s="43">
        <v>14277.9</v>
      </c>
      <c r="S42" s="43">
        <v>1183.7</v>
      </c>
      <c r="T42" s="43">
        <v>3424.1</v>
      </c>
      <c r="U42" s="43">
        <v>985.4</v>
      </c>
      <c r="V42" s="43">
        <v>3675.4</v>
      </c>
      <c r="W42" s="44">
        <f t="shared" si="0"/>
        <v>181635.30000000002</v>
      </c>
      <c r="X42" s="47">
        <f>IF('[1]Паспорт'!P43&gt;0,'[1]Паспорт'!P43,X41)</f>
        <v>34.29</v>
      </c>
      <c r="Y42" s="46"/>
      <c r="Z42" s="48"/>
    </row>
    <row r="43" spans="2:26" ht="15.75">
      <c r="B43" s="49">
        <v>29</v>
      </c>
      <c r="C43" s="43">
        <v>17524.9</v>
      </c>
      <c r="D43" s="43">
        <v>18179.7</v>
      </c>
      <c r="E43" s="43">
        <v>11686.3</v>
      </c>
      <c r="F43" s="43">
        <v>5018</v>
      </c>
      <c r="G43" s="43">
        <v>7466.4</v>
      </c>
      <c r="H43" s="43">
        <v>1791.2</v>
      </c>
      <c r="I43" s="43">
        <v>2305.9</v>
      </c>
      <c r="J43" s="43">
        <v>42295</v>
      </c>
      <c r="K43" s="43">
        <v>2486.7</v>
      </c>
      <c r="L43" s="43">
        <v>402.8</v>
      </c>
      <c r="M43" s="43">
        <v>495.6</v>
      </c>
      <c r="N43" s="43">
        <v>4133.2</v>
      </c>
      <c r="O43" s="43">
        <v>14716.9</v>
      </c>
      <c r="P43" s="43">
        <v>18998.9</v>
      </c>
      <c r="Q43" s="43">
        <v>1746.1</v>
      </c>
      <c r="R43" s="43">
        <v>12489.2</v>
      </c>
      <c r="S43" s="43">
        <v>1138.1</v>
      </c>
      <c r="T43" s="43">
        <v>3160.1</v>
      </c>
      <c r="U43" s="43">
        <v>891.9</v>
      </c>
      <c r="V43" s="43">
        <v>3627.6</v>
      </c>
      <c r="W43" s="44">
        <f t="shared" si="0"/>
        <v>170554.50000000003</v>
      </c>
      <c r="X43" s="47">
        <f>IF('[1]Паспорт'!P44&gt;0,'[1]Паспорт'!P44,X42)</f>
        <v>34.32</v>
      </c>
      <c r="Y43" s="46"/>
      <c r="Z43" s="48"/>
    </row>
    <row r="44" spans="2:26" ht="15.75">
      <c r="B44" s="49">
        <v>30</v>
      </c>
      <c r="C44" s="43">
        <v>20196.1</v>
      </c>
      <c r="D44" s="43">
        <v>21203.1</v>
      </c>
      <c r="E44" s="43">
        <v>14234.5</v>
      </c>
      <c r="F44" s="43">
        <v>5843.4</v>
      </c>
      <c r="G44" s="43">
        <v>9069.8</v>
      </c>
      <c r="H44" s="43">
        <v>2150.2</v>
      </c>
      <c r="I44" s="43">
        <v>3066.7</v>
      </c>
      <c r="J44" s="43">
        <v>48112.5</v>
      </c>
      <c r="K44" s="43">
        <v>3064.4</v>
      </c>
      <c r="L44" s="43">
        <v>539.5</v>
      </c>
      <c r="M44" s="43">
        <v>566.1</v>
      </c>
      <c r="N44" s="43">
        <v>4667.1</v>
      </c>
      <c r="O44" s="43">
        <v>16749.6</v>
      </c>
      <c r="P44" s="43">
        <v>20747.6</v>
      </c>
      <c r="Q44" s="43">
        <v>2213.7</v>
      </c>
      <c r="R44" s="43">
        <v>14245.1</v>
      </c>
      <c r="S44" s="43">
        <v>1543.2</v>
      </c>
      <c r="T44" s="43">
        <v>3486.4</v>
      </c>
      <c r="U44" s="43">
        <v>1054.2</v>
      </c>
      <c r="V44" s="43">
        <v>4442.5</v>
      </c>
      <c r="W44" s="44">
        <f t="shared" si="0"/>
        <v>197195.70000000004</v>
      </c>
      <c r="X44" s="47">
        <f>IF('[1]Паспорт'!P45&gt;0,'[1]Паспорт'!P45,X43)</f>
        <v>34.34</v>
      </c>
      <c r="Y44" s="46"/>
      <c r="Z44" s="48"/>
    </row>
    <row r="45" spans="2:26" ht="15.75">
      <c r="B45" s="49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47"/>
      <c r="Y45" s="50"/>
      <c r="Z45" s="48"/>
    </row>
    <row r="46" spans="2:27" ht="36">
      <c r="B46" s="49" t="s">
        <v>107</v>
      </c>
      <c r="C46" s="51">
        <f aca="true" t="shared" si="1" ref="C46:V46">SUM(C15:C45)</f>
        <v>628507.3999999998</v>
      </c>
      <c r="D46" s="51">
        <f t="shared" si="1"/>
        <v>641415.3999999999</v>
      </c>
      <c r="E46" s="51">
        <f t="shared" si="1"/>
        <v>441549.3000000001</v>
      </c>
      <c r="F46" s="51">
        <f t="shared" si="1"/>
        <v>172055.09999999995</v>
      </c>
      <c r="G46" s="51">
        <f t="shared" si="1"/>
        <v>251208</v>
      </c>
      <c r="H46" s="51">
        <f t="shared" si="1"/>
        <v>75648.3</v>
      </c>
      <c r="I46" s="51">
        <f t="shared" si="1"/>
        <v>88911.79999999999</v>
      </c>
      <c r="J46" s="51">
        <f t="shared" si="1"/>
        <v>1596298.9999999998</v>
      </c>
      <c r="K46" s="51">
        <f t="shared" si="1"/>
        <v>97536.29999999999</v>
      </c>
      <c r="L46" s="51">
        <f t="shared" si="1"/>
        <v>15747.5</v>
      </c>
      <c r="M46" s="51">
        <f t="shared" si="1"/>
        <v>18502.6</v>
      </c>
      <c r="N46" s="51">
        <f t="shared" si="1"/>
        <v>142598.7</v>
      </c>
      <c r="O46" s="51">
        <f t="shared" si="1"/>
        <v>539940.4</v>
      </c>
      <c r="P46" s="51">
        <f t="shared" si="1"/>
        <v>659638.8</v>
      </c>
      <c r="Q46" s="51">
        <f t="shared" si="1"/>
        <v>65413.6</v>
      </c>
      <c r="R46" s="51">
        <f t="shared" si="1"/>
        <v>502048.89999999997</v>
      </c>
      <c r="S46" s="51">
        <f t="shared" si="1"/>
        <v>41916.3</v>
      </c>
      <c r="T46" s="51">
        <f t="shared" si="1"/>
        <v>126697.70000000003</v>
      </c>
      <c r="U46" s="51">
        <f t="shared" si="1"/>
        <v>28755.2</v>
      </c>
      <c r="V46" s="51">
        <f t="shared" si="1"/>
        <v>131897.19999999995</v>
      </c>
      <c r="W46" s="52">
        <f>SUM(W15:W45)</f>
        <v>6266287.500000001</v>
      </c>
      <c r="X46" s="53">
        <f>SUMPRODUCT(X15:X45,W15:W45)/SUM(W15:W45)</f>
        <v>34.45733634054294</v>
      </c>
      <c r="Y46" s="54"/>
      <c r="Z46" s="108" t="s">
        <v>108</v>
      </c>
      <c r="AA46" s="108"/>
    </row>
    <row r="47" spans="2:25" ht="12.75">
      <c r="B47" s="55">
        <v>31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8"/>
    </row>
    <row r="48" spans="3:25" ht="12.75"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59"/>
    </row>
    <row r="49" spans="3:26" ht="12.75">
      <c r="C49" s="1"/>
      <c r="D49" s="1"/>
      <c r="Z49" s="7"/>
    </row>
    <row r="50" spans="2:26" ht="15">
      <c r="B50" s="60"/>
      <c r="C50" s="61" t="s">
        <v>109</v>
      </c>
      <c r="D50" s="61"/>
      <c r="E50" s="62"/>
      <c r="F50" s="62"/>
      <c r="G50" s="62"/>
      <c r="H50" s="62"/>
      <c r="I50" s="62"/>
      <c r="J50" s="62"/>
      <c r="K50" s="62"/>
      <c r="L50" s="117" t="s">
        <v>116</v>
      </c>
      <c r="M50" s="106"/>
      <c r="N50" s="106"/>
      <c r="O50" s="106"/>
      <c r="P50" s="62"/>
      <c r="Q50" s="62"/>
      <c r="R50" s="62"/>
      <c r="S50" s="117" t="s">
        <v>118</v>
      </c>
      <c r="T50" s="106"/>
      <c r="U50" s="62"/>
      <c r="V50" s="62"/>
      <c r="W50" s="62"/>
      <c r="X50" s="62"/>
      <c r="Y50" s="63"/>
      <c r="Z50" s="7"/>
    </row>
    <row r="51" spans="3:26" ht="12.75">
      <c r="C51" s="1"/>
      <c r="D51" s="1" t="s">
        <v>110</v>
      </c>
      <c r="L51" s="64" t="s">
        <v>111</v>
      </c>
      <c r="O51" s="2"/>
      <c r="P51" s="2" t="s">
        <v>1</v>
      </c>
      <c r="Q51" s="64"/>
      <c r="S51" s="2" t="s">
        <v>2</v>
      </c>
      <c r="Y51" s="2"/>
      <c r="Z51" s="7"/>
    </row>
    <row r="52" spans="3:26" ht="15">
      <c r="C52" s="61" t="s">
        <v>112</v>
      </c>
      <c r="D52" s="61"/>
      <c r="E52" s="62"/>
      <c r="F52" s="62"/>
      <c r="G52" s="62"/>
      <c r="H52" s="62"/>
      <c r="I52" s="62"/>
      <c r="J52" s="62"/>
      <c r="K52" s="62"/>
      <c r="L52" s="117" t="s">
        <v>117</v>
      </c>
      <c r="M52" s="106"/>
      <c r="N52" s="106"/>
      <c r="O52" s="62" t="s">
        <v>113</v>
      </c>
      <c r="P52" s="62" t="s">
        <v>114</v>
      </c>
      <c r="Q52" s="62"/>
      <c r="R52" s="62"/>
      <c r="S52" s="117" t="s">
        <v>118</v>
      </c>
      <c r="T52" s="106"/>
      <c r="U52" s="62"/>
      <c r="V52" s="62"/>
      <c r="W52" s="62"/>
      <c r="X52" s="62"/>
      <c r="Y52" s="65"/>
      <c r="Z52" s="7"/>
    </row>
    <row r="53" spans="3:26" ht="12.75">
      <c r="C53" s="1"/>
      <c r="D53" s="1" t="s">
        <v>115</v>
      </c>
      <c r="L53" s="64" t="s">
        <v>111</v>
      </c>
      <c r="O53" s="2"/>
      <c r="P53" s="2" t="s">
        <v>1</v>
      </c>
      <c r="Q53" s="66"/>
      <c r="S53" s="2" t="s">
        <v>2</v>
      </c>
      <c r="Y53" s="2"/>
      <c r="Z53" s="7"/>
    </row>
    <row r="54" ht="12.75">
      <c r="Z54" s="7"/>
    </row>
    <row r="55" ht="12.75">
      <c r="Z55" s="7"/>
    </row>
  </sheetData>
  <sheetProtection/>
  <mergeCells count="36">
    <mergeCell ref="C5:X5"/>
    <mergeCell ref="B6:X6"/>
    <mergeCell ref="B7:X7"/>
    <mergeCell ref="B8:X8"/>
    <mergeCell ref="B9:X9"/>
    <mergeCell ref="B11:B14"/>
    <mergeCell ref="C11:V11"/>
    <mergeCell ref="W11:W14"/>
    <mergeCell ref="X11:X14"/>
    <mergeCell ref="C12:C14"/>
    <mergeCell ref="D12:D14"/>
    <mergeCell ref="E12:E14"/>
    <mergeCell ref="F12:F14"/>
    <mergeCell ref="G12:G14"/>
    <mergeCell ref="H12:H14"/>
    <mergeCell ref="I12:I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V12:V14"/>
    <mergeCell ref="Z15:AA22"/>
    <mergeCell ref="Z46:AA46"/>
    <mergeCell ref="C48:X48"/>
    <mergeCell ref="L50:O50"/>
    <mergeCell ref="L52:N52"/>
    <mergeCell ref="S50:T50"/>
    <mergeCell ref="S52:T52"/>
    <mergeCell ref="P12:P14"/>
    <mergeCell ref="Q12:Q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0">
      <selection activeCell="AC37" sqref="AC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50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67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>
        <v>-17.5</v>
      </c>
      <c r="V13" s="11"/>
      <c r="W13" s="6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29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 aca="true" t="shared" si="1" ref="AB14:AB22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1"/>
      <c r="V15" s="11"/>
      <c r="W15" s="67"/>
      <c r="X15" s="11"/>
      <c r="Y15" s="11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1">
        <v>-18.1</v>
      </c>
      <c r="V16" s="11"/>
      <c r="W16" s="67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>
        <v>92.3128</v>
      </c>
      <c r="D17" s="17">
        <v>3.0712</v>
      </c>
      <c r="E17" s="17">
        <v>0.562</v>
      </c>
      <c r="F17" s="17">
        <v>0.0521</v>
      </c>
      <c r="G17" s="17">
        <v>0.0837</v>
      </c>
      <c r="H17" s="17">
        <v>0.0002</v>
      </c>
      <c r="I17" s="17">
        <v>0.0143</v>
      </c>
      <c r="J17" s="17">
        <v>0.0113</v>
      </c>
      <c r="K17" s="17">
        <v>0.0149</v>
      </c>
      <c r="L17" s="17">
        <v>0.0086</v>
      </c>
      <c r="M17" s="17">
        <v>3.8234</v>
      </c>
      <c r="N17" s="17">
        <v>0.0455</v>
      </c>
      <c r="O17" s="17">
        <v>0.7158</v>
      </c>
      <c r="P17" s="29">
        <v>33.38</v>
      </c>
      <c r="Q17" s="28">
        <v>7993</v>
      </c>
      <c r="R17" s="29">
        <v>36.99</v>
      </c>
      <c r="S17" s="11">
        <v>8835</v>
      </c>
      <c r="T17" s="29">
        <v>47.98</v>
      </c>
      <c r="U17" s="11">
        <v>-20.8</v>
      </c>
      <c r="V17" s="11"/>
      <c r="W17" s="22"/>
      <c r="X17" s="11"/>
      <c r="Y17" s="11"/>
      <c r="AA17" s="14">
        <f t="shared" si="0"/>
        <v>100.00000000000001</v>
      </c>
      <c r="AB17" s="15" t="str">
        <f t="shared" si="1"/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29"/>
      <c r="U18" s="11">
        <v>-15.3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29"/>
      <c r="U19" s="11">
        <v>2.7</v>
      </c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29"/>
      <c r="U20" s="10">
        <v>-15</v>
      </c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29"/>
      <c r="U21" s="11"/>
      <c r="V21" s="11"/>
      <c r="W21" s="67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29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29"/>
      <c r="U23" s="10">
        <v>-12</v>
      </c>
      <c r="V23" s="11"/>
      <c r="W23" s="67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>
        <v>93.5742</v>
      </c>
      <c r="D24" s="17">
        <v>2.9234</v>
      </c>
      <c r="E24" s="17">
        <v>0.6375</v>
      </c>
      <c r="F24" s="17">
        <v>0.0758</v>
      </c>
      <c r="G24" s="17">
        <v>0.0901</v>
      </c>
      <c r="H24" s="17">
        <v>0.0006</v>
      </c>
      <c r="I24" s="17">
        <v>0.0197</v>
      </c>
      <c r="J24" s="17">
        <v>0.0148</v>
      </c>
      <c r="K24" s="17">
        <v>0.0141</v>
      </c>
      <c r="L24" s="17">
        <v>0.0103</v>
      </c>
      <c r="M24" s="17">
        <v>2.52</v>
      </c>
      <c r="N24" s="17">
        <v>0.1195</v>
      </c>
      <c r="O24" s="17">
        <v>0.711</v>
      </c>
      <c r="P24" s="29">
        <v>33.82</v>
      </c>
      <c r="Q24" s="28">
        <v>8078</v>
      </c>
      <c r="R24" s="29">
        <v>37.48</v>
      </c>
      <c r="S24" s="11">
        <v>8952</v>
      </c>
      <c r="T24" s="29">
        <v>48.78</v>
      </c>
      <c r="U24" s="11">
        <v>-12.1</v>
      </c>
      <c r="V24" s="11"/>
      <c r="W24" s="22"/>
      <c r="X24" s="11"/>
      <c r="Y24" s="11"/>
      <c r="AA24" s="14">
        <f t="shared" si="0"/>
        <v>100.00000000000001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29"/>
      <c r="U25" s="11">
        <v>-11.8</v>
      </c>
      <c r="V25" s="11"/>
      <c r="W25" s="67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29"/>
      <c r="U26" s="10">
        <v>-11</v>
      </c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29"/>
      <c r="U27" s="11">
        <v>-9.3</v>
      </c>
      <c r="V27" s="11"/>
      <c r="W27" s="22" t="s">
        <v>48</v>
      </c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29"/>
      <c r="U30" s="11">
        <v>-10.3</v>
      </c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>
        <v>92.5697</v>
      </c>
      <c r="D31" s="17">
        <v>3.9682</v>
      </c>
      <c r="E31" s="17">
        <v>0.9619</v>
      </c>
      <c r="F31" s="17">
        <v>0.1287</v>
      </c>
      <c r="G31" s="17">
        <v>0.212</v>
      </c>
      <c r="H31" s="17">
        <v>0.0084</v>
      </c>
      <c r="I31" s="17">
        <v>0.0631</v>
      </c>
      <c r="J31" s="17">
        <v>0.0503</v>
      </c>
      <c r="K31" s="17">
        <v>0.1466</v>
      </c>
      <c r="L31" s="17">
        <v>0.0073</v>
      </c>
      <c r="M31" s="17">
        <v>1.5213</v>
      </c>
      <c r="N31" s="17">
        <v>0.3625</v>
      </c>
      <c r="O31" s="17">
        <v>0.7278</v>
      </c>
      <c r="P31" s="29">
        <v>34.91</v>
      </c>
      <c r="Q31" s="28">
        <v>8338</v>
      </c>
      <c r="R31" s="29">
        <v>38.66</v>
      </c>
      <c r="S31" s="11">
        <v>9234</v>
      </c>
      <c r="T31" s="29">
        <v>49.74</v>
      </c>
      <c r="U31" s="11">
        <v>-9.2</v>
      </c>
      <c r="V31" s="11"/>
      <c r="W31" s="12"/>
      <c r="X31" s="11"/>
      <c r="Y31" s="17"/>
      <c r="AA31" s="14">
        <f t="shared" si="0"/>
        <v>99.99999999999999</v>
      </c>
      <c r="AB31" s="15" t="str">
        <f t="shared" si="2"/>
        <v>ОК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>
        <v>-8.1</v>
      </c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29"/>
      <c r="U33" s="11">
        <v>-9.6</v>
      </c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29"/>
      <c r="U34" s="11">
        <v>-11.3</v>
      </c>
      <c r="V34" s="11"/>
      <c r="W34" s="67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29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29"/>
      <c r="U36" s="11"/>
      <c r="V36" s="11"/>
      <c r="W36" s="67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29"/>
      <c r="U37" s="11">
        <v>-11.5</v>
      </c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>
        <v>93.1275</v>
      </c>
      <c r="D38" s="17">
        <v>3.5629</v>
      </c>
      <c r="E38" s="17">
        <v>0.9059</v>
      </c>
      <c r="F38" s="17">
        <v>0.1203</v>
      </c>
      <c r="G38" s="17">
        <v>0.1835</v>
      </c>
      <c r="H38" s="17">
        <v>0.0023</v>
      </c>
      <c r="I38" s="17">
        <v>0.0521</v>
      </c>
      <c r="J38" s="17">
        <v>0.0444</v>
      </c>
      <c r="K38" s="17">
        <v>0.156</v>
      </c>
      <c r="L38" s="17">
        <v>0.0109</v>
      </c>
      <c r="M38" s="17">
        <v>1.5878</v>
      </c>
      <c r="N38" s="17">
        <v>0.2464</v>
      </c>
      <c r="O38" s="17">
        <v>0.7228</v>
      </c>
      <c r="P38" s="29">
        <v>34.76</v>
      </c>
      <c r="Q38" s="28">
        <v>8302</v>
      </c>
      <c r="R38" s="29">
        <v>38.51</v>
      </c>
      <c r="S38" s="11">
        <v>9198</v>
      </c>
      <c r="T38" s="29">
        <v>49.71</v>
      </c>
      <c r="U38" s="11">
        <v>-10.7</v>
      </c>
      <c r="V38" s="11"/>
      <c r="W38" s="22"/>
      <c r="X38" s="11"/>
      <c r="Y38" s="17"/>
      <c r="AA38" s="14">
        <f t="shared" si="0"/>
        <v>100</v>
      </c>
      <c r="AB38" s="15" t="str">
        <f t="shared" si="2"/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>
        <v>-9.6</v>
      </c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>
        <v>-10.3</v>
      </c>
      <c r="V40" s="11"/>
      <c r="W40" s="22" t="s">
        <v>48</v>
      </c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29"/>
      <c r="U41" s="10">
        <v>-12.4</v>
      </c>
      <c r="V41" s="11"/>
      <c r="W41" s="22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">
      <selection activeCell="Z46" sqref="Z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68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2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92.6411</v>
      </c>
      <c r="D16" s="17">
        <v>3.6501</v>
      </c>
      <c r="E16" s="17">
        <v>1.0231</v>
      </c>
      <c r="F16" s="17">
        <v>0.1218</v>
      </c>
      <c r="G16" s="17">
        <v>0.1716</v>
      </c>
      <c r="H16" s="17">
        <v>0.0005</v>
      </c>
      <c r="I16" s="17">
        <v>0.0247</v>
      </c>
      <c r="J16" s="17">
        <v>0.017</v>
      </c>
      <c r="K16" s="17">
        <v>0.007</v>
      </c>
      <c r="L16" s="17">
        <v>0.0087</v>
      </c>
      <c r="M16" s="17">
        <v>2.1802</v>
      </c>
      <c r="N16" s="17">
        <v>0.1542</v>
      </c>
      <c r="O16" s="17">
        <v>0.7207</v>
      </c>
      <c r="P16" s="29">
        <v>34.41</v>
      </c>
      <c r="Q16" s="28">
        <v>8219</v>
      </c>
      <c r="R16" s="29">
        <v>38.12</v>
      </c>
      <c r="S16" s="11">
        <v>9105</v>
      </c>
      <c r="T16" s="29">
        <v>49.28</v>
      </c>
      <c r="U16" s="11"/>
      <c r="V16" s="11"/>
      <c r="W16" s="68"/>
      <c r="X16" s="11"/>
      <c r="Y16" s="11"/>
      <c r="AA16" s="14">
        <f t="shared" si="0"/>
        <v>99.99999999999999</v>
      </c>
      <c r="AB16" s="15" t="str">
        <f aca="true" t="shared" si="1" ref="AB16:AB23">IF(AA16=100,"ОК"," ")</f>
        <v>ОК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29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29"/>
      <c r="U18" s="11"/>
      <c r="V18" s="11"/>
      <c r="W18" s="22" t="s">
        <v>48</v>
      </c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29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29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29"/>
      <c r="U21" s="11"/>
      <c r="V21" s="11"/>
      <c r="W21" s="68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29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>
        <v>92.5725</v>
      </c>
      <c r="D23" s="17">
        <v>3.6452</v>
      </c>
      <c r="E23" s="17">
        <v>1.0277</v>
      </c>
      <c r="F23" s="17">
        <v>0.1233</v>
      </c>
      <c r="G23" s="17">
        <v>0.1719</v>
      </c>
      <c r="H23" s="17">
        <v>0.0005</v>
      </c>
      <c r="I23" s="17">
        <v>0.0251</v>
      </c>
      <c r="J23" s="17">
        <v>0.0177</v>
      </c>
      <c r="K23" s="17">
        <v>0.0093</v>
      </c>
      <c r="L23" s="17">
        <v>0.0088</v>
      </c>
      <c r="M23" s="17">
        <v>2.2084</v>
      </c>
      <c r="N23" s="17">
        <v>0.1896</v>
      </c>
      <c r="O23" s="17">
        <v>0.7214</v>
      </c>
      <c r="P23" s="29">
        <v>34.4</v>
      </c>
      <c r="Q23" s="28">
        <v>8216</v>
      </c>
      <c r="R23" s="29">
        <v>38.1</v>
      </c>
      <c r="S23" s="11">
        <v>9100</v>
      </c>
      <c r="T23" s="29">
        <v>49.23</v>
      </c>
      <c r="U23" s="11"/>
      <c r="V23" s="11"/>
      <c r="W23" s="68"/>
      <c r="X23" s="11"/>
      <c r="Y23" s="11"/>
      <c r="AA23" s="14">
        <f t="shared" si="0"/>
        <v>99.99999999999999</v>
      </c>
      <c r="AB23" s="15" t="str">
        <f t="shared" si="1"/>
        <v>ОК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29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29"/>
      <c r="U25" s="11">
        <v>-6.4</v>
      </c>
      <c r="V25" s="11"/>
      <c r="W25" s="22" t="s">
        <v>48</v>
      </c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29"/>
      <c r="U26" s="11">
        <v>-5.7</v>
      </c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29"/>
      <c r="U27" s="10">
        <v>-9</v>
      </c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29"/>
      <c r="U30" s="11">
        <v>-8.1</v>
      </c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>
        <v>-8.7</v>
      </c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>
        <v>-8.7</v>
      </c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>
        <v>92.5978</v>
      </c>
      <c r="D33" s="17">
        <v>4.0186</v>
      </c>
      <c r="E33" s="17">
        <v>0.9744</v>
      </c>
      <c r="F33" s="17">
        <v>0.1275</v>
      </c>
      <c r="G33" s="17">
        <v>0.2128</v>
      </c>
      <c r="H33" s="17">
        <v>0.0088</v>
      </c>
      <c r="I33" s="17">
        <v>0.063</v>
      </c>
      <c r="J33" s="17">
        <v>0.0516</v>
      </c>
      <c r="K33" s="17">
        <v>0.1446</v>
      </c>
      <c r="L33" s="17">
        <v>0.0068</v>
      </c>
      <c r="M33" s="17">
        <v>1.5027</v>
      </c>
      <c r="N33" s="17">
        <v>0.2914</v>
      </c>
      <c r="O33" s="17">
        <v>0.7273</v>
      </c>
      <c r="P33" s="29">
        <v>34.96</v>
      </c>
      <c r="Q33" s="28">
        <v>8350</v>
      </c>
      <c r="R33" s="29">
        <v>38.72</v>
      </c>
      <c r="S33" s="11">
        <v>9248</v>
      </c>
      <c r="T33" s="29">
        <v>49.82</v>
      </c>
      <c r="U33" s="11">
        <v>-7.9</v>
      </c>
      <c r="V33" s="11"/>
      <c r="W33" s="22"/>
      <c r="X33" s="11"/>
      <c r="Y33" s="17"/>
      <c r="AA33" s="14">
        <f t="shared" si="0"/>
        <v>100</v>
      </c>
      <c r="AB33" s="15" t="str">
        <f t="shared" si="2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29"/>
      <c r="U34" s="11">
        <v>-3.3</v>
      </c>
      <c r="V34" s="11"/>
      <c r="W34" s="68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29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29"/>
      <c r="U36" s="11"/>
      <c r="V36" s="11"/>
      <c r="W36" s="68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29"/>
      <c r="U37" s="10">
        <v>-9.9</v>
      </c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29"/>
      <c r="U38" s="11">
        <v>-9.9</v>
      </c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>
        <v>92.8748</v>
      </c>
      <c r="D39" s="17">
        <v>3.8327</v>
      </c>
      <c r="E39" s="17">
        <v>0.9095</v>
      </c>
      <c r="F39" s="17">
        <v>0.1181</v>
      </c>
      <c r="G39" s="17">
        <v>0.201</v>
      </c>
      <c r="H39" s="17">
        <v>0.0086</v>
      </c>
      <c r="I39" s="17">
        <v>0.0621</v>
      </c>
      <c r="J39" s="17">
        <v>0.053</v>
      </c>
      <c r="K39" s="17">
        <v>0.1868</v>
      </c>
      <c r="L39" s="17">
        <v>0.0122</v>
      </c>
      <c r="M39" s="17">
        <v>1.4495</v>
      </c>
      <c r="N39" s="17">
        <v>0.2917</v>
      </c>
      <c r="O39" s="17">
        <v>0.7261</v>
      </c>
      <c r="P39" s="29">
        <v>34.94</v>
      </c>
      <c r="Q39" s="28">
        <v>8345</v>
      </c>
      <c r="R39" s="29">
        <v>38.71</v>
      </c>
      <c r="S39" s="11">
        <v>9246</v>
      </c>
      <c r="T39" s="29">
        <v>49.85</v>
      </c>
      <c r="U39" s="11">
        <v>-5.7</v>
      </c>
      <c r="V39" s="11"/>
      <c r="W39" s="22"/>
      <c r="X39" s="12"/>
      <c r="Y39" s="12"/>
      <c r="AA39" s="14">
        <f t="shared" si="0"/>
        <v>100</v>
      </c>
      <c r="AB39" s="15" t="str">
        <f t="shared" si="2"/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>
        <v>-10.7</v>
      </c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29"/>
      <c r="U41" s="11">
        <v>-11.5</v>
      </c>
      <c r="V41" s="11"/>
      <c r="W41" s="68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44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Z37" sqref="Z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51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1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94.4395</v>
      </c>
      <c r="D17" s="17">
        <v>2.6869</v>
      </c>
      <c r="E17" s="17">
        <v>0.7448</v>
      </c>
      <c r="F17" s="17">
        <v>0.0946</v>
      </c>
      <c r="G17" s="17">
        <v>0.1106</v>
      </c>
      <c r="H17" s="17">
        <v>0.0006</v>
      </c>
      <c r="I17" s="17">
        <v>0.0241</v>
      </c>
      <c r="J17" s="17">
        <v>0.0184</v>
      </c>
      <c r="K17" s="17">
        <v>0.0119</v>
      </c>
      <c r="L17" s="17">
        <v>0.0102</v>
      </c>
      <c r="M17" s="17">
        <v>1.5965</v>
      </c>
      <c r="N17" s="17">
        <v>0.2619</v>
      </c>
      <c r="O17" s="17">
        <v>0.7087</v>
      </c>
      <c r="P17" s="29">
        <v>34.11</v>
      </c>
      <c r="Q17" s="28">
        <v>8147</v>
      </c>
      <c r="R17" s="29">
        <v>37.8</v>
      </c>
      <c r="S17" s="11">
        <v>9028</v>
      </c>
      <c r="T17" s="11">
        <v>49.28</v>
      </c>
      <c r="U17" s="11"/>
      <c r="V17" s="11"/>
      <c r="W17" s="22"/>
      <c r="X17" s="11"/>
      <c r="Y17" s="11"/>
      <c r="AA17" s="14">
        <f t="shared" si="0"/>
        <v>100</v>
      </c>
      <c r="AB17" s="15" t="str">
        <f aca="true" t="shared" si="1" ref="AB17:AB41"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 t="s">
        <v>48</v>
      </c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7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>
        <v>94.6479</v>
      </c>
      <c r="D23" s="17">
        <v>2.5868</v>
      </c>
      <c r="E23" s="17">
        <v>0.7287</v>
      </c>
      <c r="F23" s="17">
        <v>0.0966</v>
      </c>
      <c r="G23" s="17">
        <v>0.1151</v>
      </c>
      <c r="H23" s="17">
        <v>0.0008</v>
      </c>
      <c r="I23" s="17">
        <v>0.0224</v>
      </c>
      <c r="J23" s="17">
        <v>0.0174</v>
      </c>
      <c r="K23" s="17">
        <v>0.0153</v>
      </c>
      <c r="L23" s="17">
        <v>0.0125</v>
      </c>
      <c r="M23" s="17">
        <v>1.4918</v>
      </c>
      <c r="N23" s="17">
        <v>0.2647</v>
      </c>
      <c r="O23" s="17">
        <v>0.7076</v>
      </c>
      <c r="P23" s="29">
        <v>34.12</v>
      </c>
      <c r="Q23" s="28">
        <v>8149</v>
      </c>
      <c r="R23" s="29">
        <v>37.81</v>
      </c>
      <c r="S23" s="11">
        <v>9031</v>
      </c>
      <c r="T23" s="11">
        <v>49.33</v>
      </c>
      <c r="U23" s="11"/>
      <c r="V23" s="11"/>
      <c r="W23" s="67"/>
      <c r="X23" s="11"/>
      <c r="Y23" s="11"/>
      <c r="AA23" s="14">
        <f t="shared" si="0"/>
        <v>100</v>
      </c>
      <c r="AB23" s="15" t="str">
        <f t="shared" si="1"/>
        <v>ОК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67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>
        <v>94.0463</v>
      </c>
      <c r="D30" s="17">
        <v>2.7819</v>
      </c>
      <c r="E30" s="17">
        <v>0.746</v>
      </c>
      <c r="F30" s="17">
        <v>0.0883</v>
      </c>
      <c r="G30" s="17">
        <v>0.1035</v>
      </c>
      <c r="H30" s="17">
        <v>0.0001</v>
      </c>
      <c r="I30" s="17">
        <v>0.0205</v>
      </c>
      <c r="J30" s="17">
        <v>0.0159</v>
      </c>
      <c r="K30" s="17">
        <v>0.0177</v>
      </c>
      <c r="L30" s="17">
        <v>0.0103</v>
      </c>
      <c r="M30" s="17">
        <v>1.8942</v>
      </c>
      <c r="N30" s="17">
        <v>0.2753</v>
      </c>
      <c r="O30" s="17">
        <v>0.7107</v>
      </c>
      <c r="P30" s="29">
        <v>34.03</v>
      </c>
      <c r="Q30" s="28">
        <v>8128</v>
      </c>
      <c r="R30" s="29">
        <v>37.72</v>
      </c>
      <c r="S30" s="11">
        <v>9009</v>
      </c>
      <c r="T30" s="29">
        <v>49.11</v>
      </c>
      <c r="U30" s="11"/>
      <c r="V30" s="11"/>
      <c r="W30" s="12"/>
      <c r="X30" s="11"/>
      <c r="Y30" s="17"/>
      <c r="AA30" s="14">
        <f t="shared" si="0"/>
        <v>100</v>
      </c>
      <c r="AB30" s="15" t="str">
        <f t="shared" si="1"/>
        <v>ОК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>
        <v>-8.7</v>
      </c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67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67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>
        <v>93.823</v>
      </c>
      <c r="D37" s="17">
        <v>2.9112</v>
      </c>
      <c r="E37" s="17">
        <v>0.7811</v>
      </c>
      <c r="F37" s="17">
        <v>0.0937</v>
      </c>
      <c r="G37" s="17">
        <v>0.1164</v>
      </c>
      <c r="H37" s="17">
        <v>0.0008</v>
      </c>
      <c r="I37" s="17">
        <v>0.0242</v>
      </c>
      <c r="J37" s="17">
        <v>0.018</v>
      </c>
      <c r="K37" s="17">
        <v>0.0156</v>
      </c>
      <c r="L37" s="17">
        <v>0.0066</v>
      </c>
      <c r="M37" s="17">
        <v>1.861</v>
      </c>
      <c r="N37" s="17">
        <v>0.3484</v>
      </c>
      <c r="O37" s="17">
        <v>0.713</v>
      </c>
      <c r="P37" s="29">
        <v>34.08</v>
      </c>
      <c r="Q37" s="28">
        <v>8140</v>
      </c>
      <c r="R37" s="29">
        <v>37.77</v>
      </c>
      <c r="S37" s="11">
        <v>9021</v>
      </c>
      <c r="T37" s="29">
        <v>49.09</v>
      </c>
      <c r="U37" s="11"/>
      <c r="V37" s="11"/>
      <c r="W37" s="22"/>
      <c r="X37" s="11"/>
      <c r="Y37" s="11"/>
      <c r="AA37" s="14">
        <f t="shared" si="0"/>
        <v>99.99999999999999</v>
      </c>
      <c r="AB37" s="15" t="str">
        <f t="shared" si="1"/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/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>
        <v>93.744</v>
      </c>
      <c r="D41" s="17">
        <v>2.9451</v>
      </c>
      <c r="E41" s="17">
        <v>0.7908</v>
      </c>
      <c r="F41" s="17">
        <v>0.0943</v>
      </c>
      <c r="G41" s="17">
        <v>0.1186</v>
      </c>
      <c r="H41" s="17">
        <v>0.0032</v>
      </c>
      <c r="I41" s="17">
        <v>0.0242</v>
      </c>
      <c r="J41" s="17">
        <v>0.019</v>
      </c>
      <c r="K41" s="17">
        <v>0.0183</v>
      </c>
      <c r="L41" s="17">
        <v>0.0066</v>
      </c>
      <c r="M41" s="17">
        <v>1.9459</v>
      </c>
      <c r="N41" s="17">
        <v>0.2902</v>
      </c>
      <c r="O41" s="17">
        <v>0.7132</v>
      </c>
      <c r="P41" s="29">
        <v>34.1</v>
      </c>
      <c r="Q41" s="28">
        <v>8145</v>
      </c>
      <c r="R41" s="29">
        <v>37.8</v>
      </c>
      <c r="S41" s="11">
        <v>9028</v>
      </c>
      <c r="T41" s="29">
        <v>49.12</v>
      </c>
      <c r="U41" s="11"/>
      <c r="V41" s="11"/>
      <c r="W41" s="67"/>
      <c r="X41" s="12"/>
      <c r="Y41" s="17"/>
      <c r="AA41" s="14">
        <f t="shared" si="0"/>
        <v>100.0002</v>
      </c>
      <c r="AB41" s="15" t="str">
        <f t="shared" si="1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J10:J12"/>
    <mergeCell ref="O9:T9"/>
    <mergeCell ref="R10:R12"/>
    <mergeCell ref="S10:S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K10:K12"/>
    <mergeCell ref="W9:W12"/>
    <mergeCell ref="E10:E12"/>
    <mergeCell ref="F10:F12"/>
    <mergeCell ref="I10:I12"/>
    <mergeCell ref="M10:M12"/>
    <mergeCell ref="T10:T12"/>
    <mergeCell ref="C9:N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">
      <selection activeCell="Z39" sqref="Z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52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8"/>
      <c r="X15" s="11"/>
      <c r="Y15" s="11"/>
      <c r="AA15" s="14">
        <f t="shared" si="0"/>
        <v>0</v>
      </c>
      <c r="AB15" s="15" t="str">
        <f aca="true" t="shared" si="1" ref="AB15:AB43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68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>
        <v>92.0374</v>
      </c>
      <c r="D18" s="17">
        <v>3.304</v>
      </c>
      <c r="E18" s="17">
        <v>0.5827</v>
      </c>
      <c r="F18" s="17">
        <v>0.0511</v>
      </c>
      <c r="G18" s="17">
        <v>0.0772</v>
      </c>
      <c r="H18" s="17">
        <v>0.0009</v>
      </c>
      <c r="I18" s="17">
        <v>0.0131</v>
      </c>
      <c r="J18" s="17">
        <v>0.0105</v>
      </c>
      <c r="K18" s="17">
        <v>0.0067</v>
      </c>
      <c r="L18" s="17">
        <v>0.0091</v>
      </c>
      <c r="M18" s="17">
        <v>3.8136</v>
      </c>
      <c r="N18" s="17">
        <v>0.0937</v>
      </c>
      <c r="O18" s="17">
        <v>0.7176</v>
      </c>
      <c r="P18" s="29">
        <v>33.42</v>
      </c>
      <c r="Q18" s="28">
        <v>7982</v>
      </c>
      <c r="R18" s="29">
        <v>37.05</v>
      </c>
      <c r="S18" s="11">
        <v>8849</v>
      </c>
      <c r="T18" s="29">
        <v>48</v>
      </c>
      <c r="U18" s="11"/>
      <c r="V18" s="11"/>
      <c r="W18" s="22"/>
      <c r="X18" s="11"/>
      <c r="Y18" s="11"/>
      <c r="AA18" s="14">
        <f t="shared" si="0"/>
        <v>100</v>
      </c>
      <c r="AB18" s="15" t="str">
        <f t="shared" si="1"/>
        <v>ОК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22" t="s">
        <v>48</v>
      </c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>
        <v>92.2924</v>
      </c>
      <c r="D24" s="17">
        <v>3.0613</v>
      </c>
      <c r="E24" s="17">
        <v>0.5612</v>
      </c>
      <c r="F24" s="17">
        <v>0.0504</v>
      </c>
      <c r="G24" s="17">
        <v>0.0769</v>
      </c>
      <c r="H24" s="17">
        <v>0.0004</v>
      </c>
      <c r="I24" s="17">
        <v>0.0152</v>
      </c>
      <c r="J24" s="17">
        <v>0.0116</v>
      </c>
      <c r="K24" s="17">
        <v>0.0154</v>
      </c>
      <c r="L24" s="17">
        <v>0.0094</v>
      </c>
      <c r="M24" s="17">
        <v>3.8505</v>
      </c>
      <c r="N24" s="17">
        <v>0.0553</v>
      </c>
      <c r="O24" s="17">
        <v>0.7159</v>
      </c>
      <c r="P24" s="29">
        <v>33.36</v>
      </c>
      <c r="Q24" s="28">
        <v>7968</v>
      </c>
      <c r="R24" s="29">
        <v>36.99</v>
      </c>
      <c r="S24" s="11">
        <v>8835</v>
      </c>
      <c r="T24" s="11">
        <v>47.97</v>
      </c>
      <c r="U24" s="11"/>
      <c r="V24" s="11"/>
      <c r="W24" s="22"/>
      <c r="X24" s="11"/>
      <c r="Y24" s="11"/>
      <c r="AA24" s="14">
        <f t="shared" si="0"/>
        <v>99.99999999999999</v>
      </c>
      <c r="AB24" s="15" t="str">
        <f t="shared" si="1"/>
        <v>ОК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8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>
        <v>91.6215</v>
      </c>
      <c r="D33" s="17">
        <v>3.6877</v>
      </c>
      <c r="E33" s="17">
        <v>0.9213</v>
      </c>
      <c r="F33" s="17">
        <v>0.1036</v>
      </c>
      <c r="G33" s="17">
        <v>0.1654</v>
      </c>
      <c r="H33" s="17">
        <v>0.0012</v>
      </c>
      <c r="I33" s="17">
        <v>0.0398</v>
      </c>
      <c r="J33" s="17">
        <v>0.0345</v>
      </c>
      <c r="K33" s="17">
        <v>0.0706</v>
      </c>
      <c r="L33" s="17">
        <v>0.0093</v>
      </c>
      <c r="M33" s="17">
        <v>3.1642</v>
      </c>
      <c r="N33" s="17">
        <v>0.1809</v>
      </c>
      <c r="O33" s="17">
        <v>0.7271</v>
      </c>
      <c r="P33" s="29">
        <v>34.13</v>
      </c>
      <c r="Q33" s="28">
        <v>8152</v>
      </c>
      <c r="R33" s="29">
        <v>37.82</v>
      </c>
      <c r="S33" s="11">
        <v>9033</v>
      </c>
      <c r="T33" s="11">
        <v>48.67</v>
      </c>
      <c r="U33" s="11"/>
      <c r="V33" s="11"/>
      <c r="W33" s="22"/>
      <c r="X33" s="11"/>
      <c r="Y33" s="17"/>
      <c r="AA33" s="14">
        <f t="shared" si="0"/>
        <v>99.99999999999999</v>
      </c>
      <c r="AB33" s="15" t="str">
        <f t="shared" si="1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68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8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>
        <v>92.5114</v>
      </c>
      <c r="D38" s="17">
        <v>3.1643</v>
      </c>
      <c r="E38" s="17">
        <v>0.5948</v>
      </c>
      <c r="F38" s="17">
        <v>0.0535</v>
      </c>
      <c r="G38" s="17">
        <v>0.0799</v>
      </c>
      <c r="H38" s="17">
        <v>0.0008</v>
      </c>
      <c r="I38" s="17">
        <v>0.0175</v>
      </c>
      <c r="J38" s="17">
        <v>0.0147</v>
      </c>
      <c r="K38" s="17">
        <v>0.0168</v>
      </c>
      <c r="L38" s="17">
        <v>0.0057</v>
      </c>
      <c r="M38" s="17">
        <v>3.4229</v>
      </c>
      <c r="N38" s="17">
        <v>0.1177</v>
      </c>
      <c r="O38" s="17">
        <v>0.7158</v>
      </c>
      <c r="P38" s="29">
        <v>33.54</v>
      </c>
      <c r="Q38" s="28">
        <v>8011</v>
      </c>
      <c r="R38" s="29">
        <v>37.18</v>
      </c>
      <c r="S38" s="11">
        <v>8880</v>
      </c>
      <c r="T38" s="11">
        <v>48.24</v>
      </c>
      <c r="U38" s="11"/>
      <c r="V38" s="11"/>
      <c r="W38" s="22"/>
      <c r="X38" s="11"/>
      <c r="Y38" s="17"/>
      <c r="AA38" s="14">
        <f t="shared" si="0"/>
        <v>100</v>
      </c>
      <c r="AB38" s="15" t="str">
        <f t="shared" si="1"/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1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68"/>
      <c r="X41" s="12"/>
      <c r="Y41" s="17"/>
      <c r="AA41" s="14">
        <f t="shared" si="0"/>
        <v>0</v>
      </c>
      <c r="AB41" s="15" t="str">
        <f t="shared" si="1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 t="shared" si="1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1"/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Z36" sqref="Z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73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67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2" t="s">
        <v>48</v>
      </c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67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>
        <v>92.6782</v>
      </c>
      <c r="D23" s="17">
        <v>3.0671</v>
      </c>
      <c r="E23" s="17">
        <v>0.5795</v>
      </c>
      <c r="F23" s="17">
        <v>0.0544</v>
      </c>
      <c r="G23" s="17">
        <v>0.078</v>
      </c>
      <c r="H23" s="17">
        <v>0.0003</v>
      </c>
      <c r="I23" s="17">
        <v>0.0138</v>
      </c>
      <c r="J23" s="17">
        <v>0.0108</v>
      </c>
      <c r="K23" s="17">
        <v>0.0059</v>
      </c>
      <c r="L23" s="17">
        <v>0.011</v>
      </c>
      <c r="M23" s="17">
        <v>3.3884</v>
      </c>
      <c r="N23" s="17">
        <v>0.1126</v>
      </c>
      <c r="O23" s="17">
        <v>0.7143</v>
      </c>
      <c r="P23" s="29">
        <v>33.49</v>
      </c>
      <c r="Q23" s="28">
        <v>7999</v>
      </c>
      <c r="R23" s="29">
        <v>37.12</v>
      </c>
      <c r="S23" s="11">
        <v>8866</v>
      </c>
      <c r="T23" s="29">
        <v>48.2</v>
      </c>
      <c r="U23" s="11"/>
      <c r="V23" s="11"/>
      <c r="W23" s="22"/>
      <c r="X23" s="11"/>
      <c r="Y23" s="11"/>
      <c r="AA23" s="14">
        <f t="shared" si="0"/>
        <v>100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>IF(AA24=100,"ОК"," ")</f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7"/>
      <c r="X25" s="11"/>
      <c r="Y25" s="11"/>
      <c r="AA25" s="14">
        <f t="shared" si="0"/>
        <v>0</v>
      </c>
      <c r="AB25" s="15" t="str">
        <f aca="true" t="shared" si="1" ref="AB25:AB36">IF(AA25=100,"ОК"," ")</f>
        <v> </v>
      </c>
    </row>
    <row r="26" spans="2:28" s="13" customFormat="1" ht="12.75">
      <c r="B26" s="9">
        <v>14</v>
      </c>
      <c r="C26" s="17">
        <v>92.8507</v>
      </c>
      <c r="D26" s="17">
        <v>3.2524</v>
      </c>
      <c r="E26" s="17">
        <v>0.811</v>
      </c>
      <c r="F26" s="17">
        <v>0.09</v>
      </c>
      <c r="G26" s="17">
        <v>0.1233</v>
      </c>
      <c r="H26" s="17">
        <v>0.0008</v>
      </c>
      <c r="I26" s="17">
        <v>0.0238</v>
      </c>
      <c r="J26" s="17">
        <v>0.0174</v>
      </c>
      <c r="K26" s="17">
        <v>0.0085</v>
      </c>
      <c r="L26" s="17">
        <v>0.0095</v>
      </c>
      <c r="M26" s="17">
        <v>2.5374</v>
      </c>
      <c r="N26" s="17">
        <v>0.2752</v>
      </c>
      <c r="O26" s="17">
        <v>0.7177</v>
      </c>
      <c r="P26" s="29">
        <v>33.98</v>
      </c>
      <c r="Q26" s="28">
        <v>8116</v>
      </c>
      <c r="R26" s="29">
        <v>37.64</v>
      </c>
      <c r="S26" s="11">
        <v>8990</v>
      </c>
      <c r="T26" s="11">
        <v>48.77</v>
      </c>
      <c r="U26" s="11"/>
      <c r="V26" s="11"/>
      <c r="W26" s="22"/>
      <c r="X26" s="11"/>
      <c r="Y26" s="11"/>
      <c r="AA26" s="14">
        <f t="shared" si="0"/>
        <v>100</v>
      </c>
      <c r="AB26" s="15" t="str">
        <f t="shared" si="1"/>
        <v>ОК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>
        <v>92.3398</v>
      </c>
      <c r="D34" s="17">
        <v>3.0384</v>
      </c>
      <c r="E34" s="17">
        <v>0.5458</v>
      </c>
      <c r="F34" s="17">
        <v>0.0493</v>
      </c>
      <c r="G34" s="17">
        <v>0.0805</v>
      </c>
      <c r="H34" s="17">
        <v>0.0002</v>
      </c>
      <c r="I34" s="17">
        <v>0.0146</v>
      </c>
      <c r="J34" s="17">
        <v>0.0115</v>
      </c>
      <c r="K34" s="17">
        <v>0.0085</v>
      </c>
      <c r="L34" s="17">
        <v>0.0066</v>
      </c>
      <c r="M34" s="17">
        <v>3.8704</v>
      </c>
      <c r="N34" s="17">
        <v>0.0344</v>
      </c>
      <c r="O34" s="17">
        <v>0.7153</v>
      </c>
      <c r="P34" s="29">
        <v>33.34</v>
      </c>
      <c r="Q34" s="28">
        <v>7963</v>
      </c>
      <c r="R34" s="29">
        <v>36.94</v>
      </c>
      <c r="S34" s="11">
        <v>8823</v>
      </c>
      <c r="T34" s="11">
        <v>47.94</v>
      </c>
      <c r="U34" s="11"/>
      <c r="V34" s="11"/>
      <c r="W34" s="67"/>
      <c r="X34" s="11"/>
      <c r="Y34" s="17"/>
      <c r="AA34" s="14">
        <f t="shared" si="0"/>
        <v>100.00000000000001</v>
      </c>
      <c r="AB34" s="15" t="str">
        <f t="shared" si="1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67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aca="true" t="shared" si="2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>
        <v>3.0647</v>
      </c>
      <c r="E41" s="17">
        <v>0.5944</v>
      </c>
      <c r="F41" s="17">
        <v>0.0576</v>
      </c>
      <c r="G41" s="17">
        <v>0.0857</v>
      </c>
      <c r="H41" s="17">
        <v>0.0007</v>
      </c>
      <c r="I41" s="17">
        <v>0.0157</v>
      </c>
      <c r="J41" s="17">
        <v>0.0126</v>
      </c>
      <c r="K41" s="17">
        <v>0.0519</v>
      </c>
      <c r="L41" s="17">
        <v>0.0052</v>
      </c>
      <c r="M41" s="17">
        <v>3.3625</v>
      </c>
      <c r="N41" s="17">
        <v>0.1349</v>
      </c>
      <c r="O41" s="17">
        <v>0.7162</v>
      </c>
      <c r="P41" s="29">
        <v>33.58</v>
      </c>
      <c r="Q41" s="28">
        <v>8020</v>
      </c>
      <c r="R41" s="29">
        <v>37.23</v>
      </c>
      <c r="S41" s="11">
        <v>8892</v>
      </c>
      <c r="T41" s="11">
        <v>48.27</v>
      </c>
      <c r="U41" s="11"/>
      <c r="V41" s="11"/>
      <c r="W41" s="67"/>
      <c r="X41" s="12"/>
      <c r="Y41" s="17"/>
      <c r="AA41" s="14">
        <f t="shared" si="0"/>
        <v>7.3858999999999995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C10">
      <selection activeCell="Z35" sqref="Z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22.5" customHeight="1">
      <c r="B7" s="102" t="s">
        <v>62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>
        <v>92.5554</v>
      </c>
      <c r="D13" s="17">
        <v>3.1153</v>
      </c>
      <c r="E13" s="17">
        <v>0.5869</v>
      </c>
      <c r="F13" s="17">
        <v>0.0538</v>
      </c>
      <c r="G13" s="17">
        <v>0.0781</v>
      </c>
      <c r="H13" s="17">
        <v>0.0002</v>
      </c>
      <c r="I13" s="17">
        <v>0.0134</v>
      </c>
      <c r="J13" s="17">
        <v>0.0098</v>
      </c>
      <c r="K13" s="17">
        <v>0.0072</v>
      </c>
      <c r="L13" s="17">
        <v>0.0098</v>
      </c>
      <c r="M13" s="17">
        <v>3.4471</v>
      </c>
      <c r="N13" s="17">
        <v>0.123</v>
      </c>
      <c r="O13" s="17">
        <v>0.7151</v>
      </c>
      <c r="P13" s="29">
        <v>33.49</v>
      </c>
      <c r="Q13" s="28">
        <v>7999</v>
      </c>
      <c r="R13" s="29">
        <v>37.11</v>
      </c>
      <c r="S13" s="11">
        <v>8864</v>
      </c>
      <c r="T13" s="11">
        <v>48.16</v>
      </c>
      <c r="U13" s="11"/>
      <c r="V13" s="11"/>
      <c r="W13" s="67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6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7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 t="s">
        <v>48</v>
      </c>
      <c r="X17" s="11"/>
      <c r="Y17" s="11"/>
      <c r="AA17" s="14">
        <f t="shared" si="0"/>
        <v>0</v>
      </c>
      <c r="AB17" s="15" t="str">
        <f aca="true" t="shared" si="1" ref="AB17:AB28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92.3164</v>
      </c>
      <c r="D19" s="17">
        <v>2.9933</v>
      </c>
      <c r="E19" s="17">
        <v>0.5434</v>
      </c>
      <c r="F19" s="17">
        <v>0.0482</v>
      </c>
      <c r="G19" s="17">
        <v>0.077</v>
      </c>
      <c r="H19" s="17">
        <v>0.0004</v>
      </c>
      <c r="I19" s="17">
        <v>0.0135</v>
      </c>
      <c r="J19" s="17">
        <v>0.0111</v>
      </c>
      <c r="K19" s="17">
        <v>0.0112</v>
      </c>
      <c r="L19" s="17">
        <v>0.0099</v>
      </c>
      <c r="M19" s="17">
        <v>3.9423</v>
      </c>
      <c r="N19" s="17">
        <v>0.0333</v>
      </c>
      <c r="O19" s="17">
        <v>0.7153</v>
      </c>
      <c r="P19" s="29">
        <v>33.3</v>
      </c>
      <c r="Q19" s="28">
        <v>7954</v>
      </c>
      <c r="R19" s="29">
        <v>36.9</v>
      </c>
      <c r="S19" s="11">
        <v>8813</v>
      </c>
      <c r="T19" s="11">
        <v>47.89</v>
      </c>
      <c r="U19" s="11"/>
      <c r="V19" s="11"/>
      <c r="W19" s="22"/>
      <c r="X19" s="11"/>
      <c r="Y19" s="11"/>
      <c r="AA19" s="14">
        <f t="shared" si="0"/>
        <v>100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67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7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67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>
        <v>91.9789</v>
      </c>
      <c r="D27" s="17">
        <v>3.4629</v>
      </c>
      <c r="E27" s="17">
        <v>0.6635</v>
      </c>
      <c r="F27" s="17">
        <v>0.0627</v>
      </c>
      <c r="G27" s="17">
        <v>0.0975</v>
      </c>
      <c r="H27" s="17">
        <v>0.0003</v>
      </c>
      <c r="I27" s="17">
        <v>0.0164</v>
      </c>
      <c r="J27" s="17">
        <v>0.0126</v>
      </c>
      <c r="K27" s="17">
        <v>0.0094</v>
      </c>
      <c r="L27" s="17">
        <v>0.0103</v>
      </c>
      <c r="M27" s="17">
        <v>3.5659</v>
      </c>
      <c r="N27" s="17">
        <v>0.1196</v>
      </c>
      <c r="O27" s="17">
        <v>0.7193</v>
      </c>
      <c r="P27" s="29">
        <v>33.61</v>
      </c>
      <c r="Q27" s="28">
        <v>8028</v>
      </c>
      <c r="R27" s="29">
        <v>37.24</v>
      </c>
      <c r="S27" s="11">
        <v>8895</v>
      </c>
      <c r="T27" s="11">
        <v>48.19</v>
      </c>
      <c r="U27" s="11"/>
      <c r="V27" s="11"/>
      <c r="W27" s="22"/>
      <c r="X27" s="11"/>
      <c r="Y27" s="17"/>
      <c r="AA27" s="14">
        <f t="shared" si="0"/>
        <v>100.00000000000001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v>92.3915</v>
      </c>
      <c r="D33" s="17">
        <v>3.0277</v>
      </c>
      <c r="E33" s="17">
        <v>0.5495</v>
      </c>
      <c r="F33" s="17">
        <v>0.0503</v>
      </c>
      <c r="G33" s="17">
        <v>0.0848</v>
      </c>
      <c r="H33" s="17">
        <v>0.0001</v>
      </c>
      <c r="I33" s="17">
        <v>0.0151</v>
      </c>
      <c r="J33" s="17">
        <v>0.0129</v>
      </c>
      <c r="K33" s="17">
        <v>0.0169</v>
      </c>
      <c r="L33" s="17">
        <v>0.0041</v>
      </c>
      <c r="M33" s="17">
        <v>3.7906</v>
      </c>
      <c r="N33" s="17">
        <v>0.0565</v>
      </c>
      <c r="O33" s="17">
        <v>0.7155</v>
      </c>
      <c r="P33" s="29">
        <v>33.37</v>
      </c>
      <c r="Q33" s="28">
        <v>7970</v>
      </c>
      <c r="R33" s="29">
        <v>37</v>
      </c>
      <c r="S33" s="11">
        <v>8837</v>
      </c>
      <c r="T33" s="11">
        <v>48.01</v>
      </c>
      <c r="U33" s="11"/>
      <c r="V33" s="11"/>
      <c r="W33" s="22"/>
      <c r="X33" s="11"/>
      <c r="Y33" s="17"/>
      <c r="AA33" s="14">
        <f t="shared" si="0"/>
        <v>99.99999999999999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67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67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v>92.8954</v>
      </c>
      <c r="D40" s="17">
        <v>3.8404</v>
      </c>
      <c r="E40" s="17">
        <v>0.9114</v>
      </c>
      <c r="F40" s="17">
        <v>0.1188</v>
      </c>
      <c r="G40" s="17">
        <v>0.1991</v>
      </c>
      <c r="H40" s="17">
        <v>0.004</v>
      </c>
      <c r="I40" s="17">
        <v>0.0604</v>
      </c>
      <c r="J40" s="17">
        <v>0.0501</v>
      </c>
      <c r="K40" s="17">
        <v>0.1591</v>
      </c>
      <c r="L40" s="17">
        <v>0.0138</v>
      </c>
      <c r="M40" s="17">
        <v>1.4567</v>
      </c>
      <c r="N40" s="17">
        <v>0.2908</v>
      </c>
      <c r="O40" s="17">
        <v>0.7251</v>
      </c>
      <c r="P40" s="29">
        <v>34.89</v>
      </c>
      <c r="Q40" s="28">
        <v>8333</v>
      </c>
      <c r="R40" s="29">
        <v>38.66</v>
      </c>
      <c r="S40" s="11">
        <v>9234</v>
      </c>
      <c r="T40" s="11">
        <v>49.82</v>
      </c>
      <c r="U40" s="11"/>
      <c r="V40" s="11"/>
      <c r="W40" s="22"/>
      <c r="X40" s="12"/>
      <c r="Y40" s="17"/>
      <c r="AA40" s="14">
        <f t="shared" si="0"/>
        <v>100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67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H10:H12"/>
    <mergeCell ref="Q10:Q12"/>
    <mergeCell ref="F10:F12"/>
    <mergeCell ref="I10:I12"/>
    <mergeCell ref="J10:J12"/>
    <mergeCell ref="R10:R12"/>
    <mergeCell ref="W9:W12"/>
    <mergeCell ref="G10:G12"/>
    <mergeCell ref="D10:D12"/>
    <mergeCell ref="S10:S12"/>
    <mergeCell ref="O10:O12"/>
    <mergeCell ref="P10:P12"/>
    <mergeCell ref="T10:T12"/>
    <mergeCell ref="V9:V12"/>
    <mergeCell ref="O9:T9"/>
    <mergeCell ref="U9:U12"/>
    <mergeCell ref="W2:Y2"/>
    <mergeCell ref="C6:AA6"/>
    <mergeCell ref="B7:Y7"/>
    <mergeCell ref="B8:Y8"/>
    <mergeCell ref="B9:B12"/>
    <mergeCell ref="C9:N9"/>
    <mergeCell ref="Y9:Y12"/>
    <mergeCell ref="C10:C12"/>
    <mergeCell ref="X9:X12"/>
    <mergeCell ref="E10:E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0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58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47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64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69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69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70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69" t="s">
        <v>48</v>
      </c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69"/>
      <c r="X17" s="11"/>
      <c r="Y17" s="11"/>
      <c r="AA17" s="14">
        <f t="shared" si="0"/>
        <v>0</v>
      </c>
      <c r="AB17" s="15" t="str">
        <f aca="true" t="shared" si="1" ref="AB17:AB37">IF(AA17=100,"ОК"," ")</f>
        <v> </v>
      </c>
    </row>
    <row r="18" spans="2:28" s="13" customFormat="1" ht="12.75">
      <c r="B18" s="9">
        <v>6</v>
      </c>
      <c r="C18" s="17">
        <v>92.297</v>
      </c>
      <c r="D18" s="17">
        <v>3.18</v>
      </c>
      <c r="E18" s="17">
        <v>0.6152</v>
      </c>
      <c r="F18" s="17">
        <v>0.0618</v>
      </c>
      <c r="G18" s="17">
        <v>0.0982</v>
      </c>
      <c r="H18" s="17">
        <v>0.0002</v>
      </c>
      <c r="I18" s="17">
        <v>0.0222</v>
      </c>
      <c r="J18" s="17">
        <v>0.018</v>
      </c>
      <c r="K18" s="17">
        <v>0.0189</v>
      </c>
      <c r="L18" s="17">
        <v>0.0199</v>
      </c>
      <c r="M18" s="17">
        <v>3.5416</v>
      </c>
      <c r="N18" s="17">
        <v>0.127</v>
      </c>
      <c r="O18" s="17">
        <v>0.7176</v>
      </c>
      <c r="P18" s="29">
        <v>33.54</v>
      </c>
      <c r="Q18" s="28">
        <v>8011</v>
      </c>
      <c r="R18" s="29">
        <v>37.16</v>
      </c>
      <c r="S18" s="11">
        <v>8876</v>
      </c>
      <c r="T18" s="11">
        <v>48.14</v>
      </c>
      <c r="U18" s="11"/>
      <c r="V18" s="11"/>
      <c r="W18" s="69"/>
      <c r="X18" s="11"/>
      <c r="Y18" s="11"/>
      <c r="AA18" s="14">
        <f t="shared" si="0"/>
        <v>100.00000000000003</v>
      </c>
      <c r="AB18" s="15" t="str">
        <f t="shared" si="1"/>
        <v>ОК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69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69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11"/>
      <c r="U21" s="11"/>
      <c r="V21" s="11"/>
      <c r="W21" s="70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69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70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69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11"/>
      <c r="U25" s="11"/>
      <c r="V25" s="11"/>
      <c r="W25" s="70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69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69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71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71"/>
      <c r="X29" s="11"/>
      <c r="Y29" s="17"/>
      <c r="AA29" s="14">
        <f t="shared" si="0"/>
        <v>0</v>
      </c>
      <c r="AB29" s="15" t="str">
        <f t="shared" si="1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71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>
        <v>92.2204</v>
      </c>
      <c r="D31" s="17">
        <v>3.269</v>
      </c>
      <c r="E31" s="17">
        <v>0.5708</v>
      </c>
      <c r="F31" s="17">
        <v>0.0485</v>
      </c>
      <c r="G31" s="17">
        <v>0.0753</v>
      </c>
      <c r="H31" s="17">
        <v>0.0003</v>
      </c>
      <c r="I31" s="17">
        <v>0.0165</v>
      </c>
      <c r="J31" s="17">
        <v>0.0137</v>
      </c>
      <c r="K31" s="17">
        <v>0.0141</v>
      </c>
      <c r="L31" s="17">
        <v>0.0092</v>
      </c>
      <c r="M31" s="17">
        <v>3.6704</v>
      </c>
      <c r="N31" s="17">
        <v>0.0918</v>
      </c>
      <c r="O31" s="17">
        <v>0.7168</v>
      </c>
      <c r="P31" s="29">
        <v>33.46</v>
      </c>
      <c r="Q31" s="28">
        <v>7992</v>
      </c>
      <c r="R31" s="29">
        <v>37.08</v>
      </c>
      <c r="S31" s="11">
        <v>8856</v>
      </c>
      <c r="T31" s="11">
        <v>48.07</v>
      </c>
      <c r="U31" s="11"/>
      <c r="V31" s="11"/>
      <c r="W31" s="71"/>
      <c r="X31" s="11"/>
      <c r="Y31" s="17"/>
      <c r="AA31" s="14">
        <f t="shared" si="0"/>
        <v>100.00000000000001</v>
      </c>
      <c r="AB31" s="15" t="str">
        <f t="shared" si="1"/>
        <v>ОК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11"/>
      <c r="U32" s="11"/>
      <c r="V32" s="11"/>
      <c r="W32" s="69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69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>
        <v>92.8612</v>
      </c>
      <c r="D34" s="17">
        <v>3.3064</v>
      </c>
      <c r="E34" s="17">
        <v>0.6996</v>
      </c>
      <c r="F34" s="17">
        <v>0.0667</v>
      </c>
      <c r="G34" s="17">
        <v>0.0846</v>
      </c>
      <c r="H34" s="17">
        <v>0.0006</v>
      </c>
      <c r="I34" s="17">
        <v>0.0185</v>
      </c>
      <c r="J34" s="17">
        <v>0.0145</v>
      </c>
      <c r="K34" s="17">
        <v>0.0129</v>
      </c>
      <c r="L34" s="17">
        <v>0.0087</v>
      </c>
      <c r="M34" s="17">
        <v>2.5874</v>
      </c>
      <c r="N34" s="17">
        <v>0.3389</v>
      </c>
      <c r="O34" s="17">
        <v>0.7165</v>
      </c>
      <c r="P34" s="29">
        <v>33.84</v>
      </c>
      <c r="Q34" s="28">
        <v>8082</v>
      </c>
      <c r="R34" s="29">
        <v>37.5</v>
      </c>
      <c r="S34" s="11">
        <v>8957</v>
      </c>
      <c r="T34" s="11">
        <v>48.62</v>
      </c>
      <c r="U34" s="11"/>
      <c r="V34" s="11"/>
      <c r="W34" s="70"/>
      <c r="X34" s="11"/>
      <c r="Y34" s="17"/>
      <c r="AA34" s="14">
        <f t="shared" si="0"/>
        <v>100</v>
      </c>
      <c r="AB34" s="15" t="str">
        <f t="shared" si="1"/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69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70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69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69"/>
      <c r="X38" s="11"/>
      <c r="Y38" s="17"/>
      <c r="AA38" s="14">
        <f t="shared" si="0"/>
        <v>0</v>
      </c>
      <c r="AB38" s="15" t="str">
        <f aca="true" t="shared" si="2" ref="AB38:AB43">IF(AA38=100,"ОК"," ")</f>
        <v> </v>
      </c>
    </row>
    <row r="39" spans="2:28" s="13" customFormat="1" ht="12.75">
      <c r="B39" s="16">
        <v>27</v>
      </c>
      <c r="C39" s="17">
        <v>92.4954</v>
      </c>
      <c r="D39" s="17">
        <v>3.0946</v>
      </c>
      <c r="E39" s="17">
        <v>0.5758</v>
      </c>
      <c r="F39" s="17">
        <v>0.0517</v>
      </c>
      <c r="G39" s="17">
        <v>0.0801</v>
      </c>
      <c r="H39" s="17">
        <v>0.00537</v>
      </c>
      <c r="I39" s="17">
        <v>0.016</v>
      </c>
      <c r="J39" s="17">
        <v>0.0134</v>
      </c>
      <c r="K39" s="17">
        <v>0.0149</v>
      </c>
      <c r="L39" s="17">
        <v>0.005</v>
      </c>
      <c r="M39" s="17">
        <v>3.548</v>
      </c>
      <c r="N39" s="17">
        <v>0.0998</v>
      </c>
      <c r="O39" s="17">
        <v>0.7155</v>
      </c>
      <c r="P39" s="29">
        <v>33.47</v>
      </c>
      <c r="Q39" s="28">
        <v>7994</v>
      </c>
      <c r="R39" s="29">
        <v>37.11</v>
      </c>
      <c r="S39" s="11">
        <v>8864</v>
      </c>
      <c r="T39" s="11">
        <v>48.15</v>
      </c>
      <c r="U39" s="11"/>
      <c r="V39" s="11"/>
      <c r="W39" s="69"/>
      <c r="X39" s="12"/>
      <c r="Y39" s="12"/>
      <c r="AA39" s="14">
        <f t="shared" si="0"/>
        <v>100.00007000000001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17"/>
      <c r="R40" s="10"/>
      <c r="S40" s="11"/>
      <c r="T40" s="11"/>
      <c r="U40" s="11"/>
      <c r="V40" s="11"/>
      <c r="W40" s="69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70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17"/>
      <c r="R42" s="10"/>
      <c r="S42" s="11"/>
      <c r="T42" s="11"/>
      <c r="U42" s="11"/>
      <c r="V42" s="11"/>
      <c r="W42" s="69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17"/>
      <c r="R43" s="10"/>
      <c r="S43" s="11"/>
      <c r="T43" s="11"/>
      <c r="U43" s="11"/>
      <c r="V43" s="11"/>
      <c r="W43" s="71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35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46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O9:T9"/>
    <mergeCell ref="U9:U12"/>
    <mergeCell ref="D10:D12"/>
    <mergeCell ref="S10:S12"/>
    <mergeCell ref="Y9:Y12"/>
    <mergeCell ref="C10:C12"/>
    <mergeCell ref="X9:X12"/>
    <mergeCell ref="E10:E12"/>
    <mergeCell ref="W9:W12"/>
    <mergeCell ref="G10:G12"/>
    <mergeCell ref="J10:J12"/>
    <mergeCell ref="R10:R12"/>
    <mergeCell ref="O10:O12"/>
    <mergeCell ref="P10:P12"/>
    <mergeCell ref="T10:T12"/>
    <mergeCell ref="V9:V12"/>
    <mergeCell ref="F10:F12"/>
    <mergeCell ref="I10:I12"/>
    <mergeCell ref="H10:H12"/>
    <mergeCell ref="Q10:Q12"/>
    <mergeCell ref="B44:X44"/>
    <mergeCell ref="C45:X45"/>
    <mergeCell ref="K10:K12"/>
    <mergeCell ref="L10:L12"/>
    <mergeCell ref="M10:M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4">
      <selection activeCell="Z38" sqref="Z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29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107"/>
    </row>
    <row r="7" spans="2:27" ht="18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4"/>
      <c r="AA7" s="4"/>
    </row>
    <row r="8" spans="2:27" ht="18" customHeight="1">
      <c r="B8" s="104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4"/>
      <c r="AA8" s="4"/>
    </row>
    <row r="9" spans="2:29" ht="32.25" customHeight="1">
      <c r="B9" s="76" t="s">
        <v>11</v>
      </c>
      <c r="C9" s="79" t="s">
        <v>30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91" t="s">
        <v>31</v>
      </c>
      <c r="P9" s="92"/>
      <c r="Q9" s="92"/>
      <c r="R9" s="93"/>
      <c r="S9" s="93"/>
      <c r="T9" s="94"/>
      <c r="U9" s="95" t="s">
        <v>27</v>
      </c>
      <c r="V9" s="90" t="s">
        <v>28</v>
      </c>
      <c r="W9" s="82" t="s">
        <v>24</v>
      </c>
      <c r="X9" s="82" t="s">
        <v>25</v>
      </c>
      <c r="Y9" s="82" t="s">
        <v>26</v>
      </c>
      <c r="Z9" s="4"/>
      <c r="AB9" s="7"/>
      <c r="AC9"/>
    </row>
    <row r="10" spans="2:29" ht="48.75" customHeight="1">
      <c r="B10" s="77"/>
      <c r="C10" s="83" t="s">
        <v>12</v>
      </c>
      <c r="D10" s="83" t="s">
        <v>13</v>
      </c>
      <c r="E10" s="83" t="s">
        <v>14</v>
      </c>
      <c r="F10" s="83" t="s">
        <v>15</v>
      </c>
      <c r="G10" s="83" t="s">
        <v>16</v>
      </c>
      <c r="H10" s="83" t="s">
        <v>17</v>
      </c>
      <c r="I10" s="83" t="s">
        <v>18</v>
      </c>
      <c r="J10" s="83" t="s">
        <v>19</v>
      </c>
      <c r="K10" s="83" t="s">
        <v>20</v>
      </c>
      <c r="L10" s="83" t="s">
        <v>21</v>
      </c>
      <c r="M10" s="84" t="s">
        <v>22</v>
      </c>
      <c r="N10" s="84" t="s">
        <v>23</v>
      </c>
      <c r="O10" s="84" t="s">
        <v>5</v>
      </c>
      <c r="P10" s="87" t="s">
        <v>6</v>
      </c>
      <c r="Q10" s="84" t="s">
        <v>8</v>
      </c>
      <c r="R10" s="84" t="s">
        <v>7</v>
      </c>
      <c r="S10" s="84" t="s">
        <v>9</v>
      </c>
      <c r="T10" s="84" t="s">
        <v>10</v>
      </c>
      <c r="U10" s="96"/>
      <c r="V10" s="85"/>
      <c r="W10" s="82"/>
      <c r="X10" s="82"/>
      <c r="Y10" s="82"/>
      <c r="Z10" s="4"/>
      <c r="AB10" s="7"/>
      <c r="AC10"/>
    </row>
    <row r="11" spans="2:29" ht="15.75" customHeight="1">
      <c r="B11" s="77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5"/>
      <c r="N11" s="85"/>
      <c r="O11" s="85"/>
      <c r="P11" s="88"/>
      <c r="Q11" s="98"/>
      <c r="R11" s="85"/>
      <c r="S11" s="85"/>
      <c r="T11" s="85"/>
      <c r="U11" s="96"/>
      <c r="V11" s="85"/>
      <c r="W11" s="82"/>
      <c r="X11" s="82"/>
      <c r="Y11" s="82"/>
      <c r="Z11" s="4"/>
      <c r="AB11" s="7"/>
      <c r="AC11"/>
    </row>
    <row r="12" spans="2:29" ht="21" customHeight="1">
      <c r="B12" s="7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6"/>
      <c r="N12" s="86"/>
      <c r="O12" s="86"/>
      <c r="P12" s="89"/>
      <c r="Q12" s="99"/>
      <c r="R12" s="86"/>
      <c r="S12" s="86"/>
      <c r="T12" s="86"/>
      <c r="U12" s="97"/>
      <c r="V12" s="86"/>
      <c r="W12" s="82"/>
      <c r="X12" s="82"/>
      <c r="Y12" s="82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0"/>
      <c r="S13" s="11"/>
      <c r="T13" s="11"/>
      <c r="U13" s="11"/>
      <c r="V13" s="11"/>
      <c r="W13" s="68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0"/>
      <c r="S15" s="11"/>
      <c r="T15" s="11"/>
      <c r="U15" s="11"/>
      <c r="V15" s="11"/>
      <c r="W15" s="2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1"/>
      <c r="V16" s="11"/>
      <c r="W16" s="6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92.6411</v>
      </c>
      <c r="D17" s="17">
        <v>3.6501</v>
      </c>
      <c r="E17" s="17">
        <v>1.0231</v>
      </c>
      <c r="F17" s="17">
        <v>0.1218</v>
      </c>
      <c r="G17" s="17">
        <v>0.1716</v>
      </c>
      <c r="H17" s="17">
        <v>0.0005</v>
      </c>
      <c r="I17" s="17">
        <v>0.0247</v>
      </c>
      <c r="J17" s="17">
        <v>0.017</v>
      </c>
      <c r="K17" s="17">
        <v>0.007</v>
      </c>
      <c r="L17" s="17">
        <v>0.0087</v>
      </c>
      <c r="M17" s="17">
        <v>2.1802</v>
      </c>
      <c r="N17" s="17">
        <v>0.1542</v>
      </c>
      <c r="O17" s="17">
        <v>0.7207</v>
      </c>
      <c r="P17" s="29">
        <v>34.41</v>
      </c>
      <c r="Q17" s="28">
        <v>8219</v>
      </c>
      <c r="R17" s="29">
        <v>38.12</v>
      </c>
      <c r="S17" s="11">
        <v>9105</v>
      </c>
      <c r="T17" s="29">
        <v>49.28</v>
      </c>
      <c r="U17" s="11"/>
      <c r="V17" s="11"/>
      <c r="W17" s="22"/>
      <c r="X17" s="11"/>
      <c r="Y17" s="11"/>
      <c r="AA17" s="14">
        <f t="shared" si="0"/>
        <v>99.99999999999999</v>
      </c>
      <c r="AB17" s="15" t="str">
        <f aca="true" t="shared" si="1" ref="AB17:AB28"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9"/>
      <c r="S18" s="11"/>
      <c r="T18" s="11"/>
      <c r="U18" s="11"/>
      <c r="V18" s="11"/>
      <c r="W18" s="22" t="s">
        <v>48</v>
      </c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>
        <v>92.5725</v>
      </c>
      <c r="D20" s="17">
        <v>3.6452</v>
      </c>
      <c r="E20" s="17">
        <v>1.0277</v>
      </c>
      <c r="F20" s="17">
        <v>0.1233</v>
      </c>
      <c r="G20" s="17">
        <v>0.1719</v>
      </c>
      <c r="H20" s="17">
        <v>0.0005</v>
      </c>
      <c r="I20" s="17">
        <v>0.0251</v>
      </c>
      <c r="J20" s="17">
        <v>0.0177</v>
      </c>
      <c r="K20" s="17">
        <v>0.0093</v>
      </c>
      <c r="L20" s="17">
        <v>0.0088</v>
      </c>
      <c r="M20" s="17">
        <v>2.2084</v>
      </c>
      <c r="N20" s="17">
        <v>0.1896</v>
      </c>
      <c r="O20" s="17">
        <v>0.7214</v>
      </c>
      <c r="P20" s="29">
        <v>34.4</v>
      </c>
      <c r="Q20" s="28">
        <v>8216</v>
      </c>
      <c r="R20" s="29">
        <v>38.1</v>
      </c>
      <c r="S20" s="11">
        <v>9100</v>
      </c>
      <c r="T20" s="29">
        <v>49.23</v>
      </c>
      <c r="U20" s="11"/>
      <c r="V20" s="11"/>
      <c r="W20" s="22"/>
      <c r="X20" s="11"/>
      <c r="Y20" s="11"/>
      <c r="AA20" s="14">
        <f t="shared" si="0"/>
        <v>99.99999999999999</v>
      </c>
      <c r="AB20" s="15" t="str">
        <f t="shared" si="1"/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68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29"/>
      <c r="U23" s="11"/>
      <c r="V23" s="11"/>
      <c r="W23" s="68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>
        <v>-6.4</v>
      </c>
      <c r="V25" s="11"/>
      <c r="W25" s="22" t="s">
        <v>48</v>
      </c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>
        <v>87.5331</v>
      </c>
      <c r="D26" s="17">
        <v>3.5274</v>
      </c>
      <c r="E26" s="17">
        <v>1.7935</v>
      </c>
      <c r="F26" s="17">
        <v>0.2874</v>
      </c>
      <c r="G26" s="17">
        <v>0.5002</v>
      </c>
      <c r="H26" s="17">
        <v>0.0049</v>
      </c>
      <c r="I26" s="17">
        <v>0.1293</v>
      </c>
      <c r="J26" s="17">
        <v>0.1056</v>
      </c>
      <c r="K26" s="17">
        <v>0.0996</v>
      </c>
      <c r="L26" s="17">
        <v>0.0091</v>
      </c>
      <c r="M26" s="17">
        <v>4.2684</v>
      </c>
      <c r="N26" s="17">
        <v>1.7415</v>
      </c>
      <c r="O26" s="17">
        <v>0.774</v>
      </c>
      <c r="P26" s="29">
        <v>34.26</v>
      </c>
      <c r="Q26" s="28">
        <v>8182</v>
      </c>
      <c r="R26" s="29">
        <v>37.9</v>
      </c>
      <c r="S26" s="11">
        <v>9052</v>
      </c>
      <c r="T26" s="11">
        <v>47.28</v>
      </c>
      <c r="U26" s="11">
        <v>-5.7</v>
      </c>
      <c r="V26" s="11"/>
      <c r="W26" s="22"/>
      <c r="X26" s="11"/>
      <c r="Y26" s="11"/>
      <c r="AA26" s="14">
        <f t="shared" si="0"/>
        <v>100.00000000000001</v>
      </c>
      <c r="AB26" s="15" t="str">
        <f t="shared" si="1"/>
        <v>ОК</v>
      </c>
    </row>
    <row r="27" spans="2:28" s="13" customFormat="1" ht="12.75">
      <c r="B27" s="9">
        <v>15</v>
      </c>
      <c r="C27" s="17">
        <v>92.2711</v>
      </c>
      <c r="D27" s="17">
        <v>3.1612</v>
      </c>
      <c r="E27" s="17">
        <v>0.5674</v>
      </c>
      <c r="F27" s="17">
        <v>0.0499</v>
      </c>
      <c r="G27" s="17">
        <v>0.0797</v>
      </c>
      <c r="H27" s="17">
        <v>0.0003</v>
      </c>
      <c r="I27" s="17">
        <v>0.0166</v>
      </c>
      <c r="J27" s="17">
        <v>0.0134</v>
      </c>
      <c r="K27" s="17">
        <v>0.0105</v>
      </c>
      <c r="L27" s="17">
        <v>0.0093</v>
      </c>
      <c r="M27" s="17">
        <v>3.7653</v>
      </c>
      <c r="N27" s="17">
        <v>0.0553</v>
      </c>
      <c r="O27" s="17">
        <v>0.7161</v>
      </c>
      <c r="P27" s="29">
        <v>33.41</v>
      </c>
      <c r="Q27" s="28">
        <v>7980</v>
      </c>
      <c r="R27" s="29">
        <v>37.03</v>
      </c>
      <c r="S27" s="11">
        <v>8844</v>
      </c>
      <c r="T27" s="29">
        <v>48.02</v>
      </c>
      <c r="U27" s="10">
        <v>-9</v>
      </c>
      <c r="V27" s="11"/>
      <c r="W27" s="22"/>
      <c r="X27" s="11"/>
      <c r="Y27" s="17"/>
      <c r="AA27" s="14">
        <f t="shared" si="0"/>
        <v>99.99999999999999</v>
      </c>
      <c r="AB27" s="15" t="str">
        <f t="shared" si="1"/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>
        <v>92.2883</v>
      </c>
      <c r="D30" s="17">
        <v>3.1675</v>
      </c>
      <c r="E30" s="17">
        <v>0.5684</v>
      </c>
      <c r="F30" s="17">
        <v>0.05</v>
      </c>
      <c r="G30" s="17">
        <v>0.0801</v>
      </c>
      <c r="H30" s="17">
        <v>0.0002</v>
      </c>
      <c r="I30" s="17">
        <v>0.0168</v>
      </c>
      <c r="J30" s="17">
        <v>0.0133</v>
      </c>
      <c r="K30" s="17">
        <v>0.0073</v>
      </c>
      <c r="L30" s="17">
        <v>0.0106</v>
      </c>
      <c r="M30" s="17">
        <v>3.7436</v>
      </c>
      <c r="N30" s="17">
        <v>0.0539</v>
      </c>
      <c r="O30" s="17">
        <v>0.716</v>
      </c>
      <c r="P30" s="29">
        <v>33.42</v>
      </c>
      <c r="Q30" s="28">
        <v>7982</v>
      </c>
      <c r="R30" s="29">
        <v>37.04</v>
      </c>
      <c r="S30" s="11">
        <v>8847</v>
      </c>
      <c r="T30" s="11">
        <v>48.04</v>
      </c>
      <c r="U30" s="11">
        <v>-8.1</v>
      </c>
      <c r="V30" s="11"/>
      <c r="W30" s="12"/>
      <c r="X30" s="11"/>
      <c r="Y30" s="17"/>
      <c r="AA30" s="14">
        <f t="shared" si="0"/>
        <v>100.00000000000001</v>
      </c>
      <c r="AB30" s="15" t="str">
        <f aca="true" t="shared" si="2" ref="AB30:AB43">IF(AA30=100,"ОК"," ")</f>
        <v>ОК</v>
      </c>
    </row>
    <row r="31" spans="2:28" s="13" customFormat="1" ht="12.75">
      <c r="B31" s="16">
        <v>19</v>
      </c>
      <c r="C31" s="17">
        <v>92.5978</v>
      </c>
      <c r="D31" s="17">
        <v>4.0186</v>
      </c>
      <c r="E31" s="17">
        <v>0.9744</v>
      </c>
      <c r="F31" s="17">
        <v>0.1275</v>
      </c>
      <c r="G31" s="17">
        <v>0.2128</v>
      </c>
      <c r="H31" s="17">
        <v>0.0088</v>
      </c>
      <c r="I31" s="17">
        <v>0.063</v>
      </c>
      <c r="J31" s="17">
        <v>0.0516</v>
      </c>
      <c r="K31" s="17">
        <v>0.1446</v>
      </c>
      <c r="L31" s="17">
        <v>0.0068</v>
      </c>
      <c r="M31" s="17">
        <v>1.5027</v>
      </c>
      <c r="N31" s="17">
        <v>0.2914</v>
      </c>
      <c r="O31" s="17">
        <v>0.7273</v>
      </c>
      <c r="P31" s="29">
        <v>34.96</v>
      </c>
      <c r="Q31" s="28">
        <v>8350</v>
      </c>
      <c r="R31" s="29">
        <v>38.72</v>
      </c>
      <c r="S31" s="11">
        <v>9248</v>
      </c>
      <c r="T31" s="11">
        <v>49.82</v>
      </c>
      <c r="U31" s="11">
        <v>-8.7</v>
      </c>
      <c r="V31" s="11"/>
      <c r="W31" s="12"/>
      <c r="X31" s="11"/>
      <c r="Y31" s="17"/>
      <c r="AA31" s="14">
        <f t="shared" si="0"/>
        <v>100</v>
      </c>
      <c r="AB31" s="15" t="str">
        <f t="shared" si="2"/>
        <v>ОК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17"/>
      <c r="R32" s="29"/>
      <c r="S32" s="11"/>
      <c r="T32" s="11"/>
      <c r="U32" s="11">
        <v>-8.7</v>
      </c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17"/>
      <c r="R33" s="29"/>
      <c r="S33" s="11"/>
      <c r="T33" s="11"/>
      <c r="U33" s="11">
        <v>-7.9</v>
      </c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17"/>
      <c r="R34" s="29"/>
      <c r="S34" s="11"/>
      <c r="T34" s="11"/>
      <c r="U34" s="11">
        <v>-3.3</v>
      </c>
      <c r="V34" s="11"/>
      <c r="W34" s="68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17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>
        <v>92.5755</v>
      </c>
      <c r="D36" s="17">
        <v>4.0472</v>
      </c>
      <c r="E36" s="17">
        <v>0.9626</v>
      </c>
      <c r="F36" s="17">
        <v>0.1265</v>
      </c>
      <c r="G36" s="17">
        <v>0.2115</v>
      </c>
      <c r="H36" s="17">
        <v>0.008</v>
      </c>
      <c r="I36" s="17">
        <v>0.0622</v>
      </c>
      <c r="J36" s="17">
        <v>0.0505</v>
      </c>
      <c r="K36" s="17">
        <v>0.1321</v>
      </c>
      <c r="L36" s="17">
        <v>0.0046</v>
      </c>
      <c r="M36" s="17">
        <v>1.4574</v>
      </c>
      <c r="N36" s="17">
        <v>0.3619</v>
      </c>
      <c r="O36" s="17">
        <v>0.7274</v>
      </c>
      <c r="P36" s="29">
        <v>34.94</v>
      </c>
      <c r="Q36" s="28">
        <v>8345</v>
      </c>
      <c r="R36" s="29">
        <v>38.69</v>
      </c>
      <c r="S36" s="11">
        <v>9241</v>
      </c>
      <c r="T36" s="11">
        <v>49.78</v>
      </c>
      <c r="U36" s="11"/>
      <c r="V36" s="11"/>
      <c r="W36" s="68"/>
      <c r="X36" s="11"/>
      <c r="Y36" s="11"/>
      <c r="AA36" s="14">
        <f t="shared" si="0"/>
        <v>100</v>
      </c>
      <c r="AB36" s="15" t="str">
        <f t="shared" si="2"/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9"/>
      <c r="S37" s="11"/>
      <c r="T37" s="11"/>
      <c r="U37" s="10">
        <v>-9.9</v>
      </c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>
        <v>92.8748</v>
      </c>
      <c r="D38" s="17">
        <v>3.8327</v>
      </c>
      <c r="E38" s="17">
        <v>0.9095</v>
      </c>
      <c r="F38" s="17">
        <v>0.1181</v>
      </c>
      <c r="G38" s="17">
        <v>0.201</v>
      </c>
      <c r="H38" s="17">
        <v>0.0086</v>
      </c>
      <c r="I38" s="17">
        <v>0.0621</v>
      </c>
      <c r="J38" s="17">
        <v>0.053</v>
      </c>
      <c r="K38" s="17">
        <v>0.1868</v>
      </c>
      <c r="L38" s="17">
        <v>0.0122</v>
      </c>
      <c r="M38" s="17">
        <v>1.4495</v>
      </c>
      <c r="N38" s="17">
        <v>0.2917</v>
      </c>
      <c r="O38" s="17">
        <v>0.7261</v>
      </c>
      <c r="P38" s="29">
        <v>34.94</v>
      </c>
      <c r="Q38" s="28">
        <v>8345</v>
      </c>
      <c r="R38" s="29">
        <v>38.71</v>
      </c>
      <c r="S38" s="11">
        <v>9246</v>
      </c>
      <c r="T38" s="29">
        <v>49.85</v>
      </c>
      <c r="U38" s="11">
        <v>-9.9</v>
      </c>
      <c r="V38" s="11"/>
      <c r="W38" s="22"/>
      <c r="X38" s="11"/>
      <c r="Y38" s="17"/>
      <c r="AA38" s="14">
        <f t="shared" si="0"/>
        <v>100</v>
      </c>
      <c r="AB38" s="15" t="str">
        <f t="shared" si="2"/>
        <v>ОК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>
        <v>-5.7</v>
      </c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>
        <v>-10.7</v>
      </c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>
        <v>-11.5</v>
      </c>
      <c r="V41" s="11"/>
      <c r="W41" s="68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0"/>
      <c r="AA44" s="5"/>
      <c r="AB44" s="6"/>
      <c r="AC44"/>
    </row>
    <row r="45" spans="3:24" ht="12.75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44</v>
      </c>
      <c r="D47" s="24"/>
      <c r="E47" s="24"/>
      <c r="F47" s="24"/>
      <c r="G47" s="24"/>
      <c r="H47" s="24"/>
      <c r="I47" s="24"/>
      <c r="J47" s="24"/>
      <c r="K47" s="24"/>
      <c r="L47" s="24" t="s">
        <v>36</v>
      </c>
      <c r="M47" s="24"/>
      <c r="N47" s="24"/>
      <c r="O47" s="24"/>
      <c r="P47" s="24"/>
      <c r="Q47" s="24"/>
      <c r="R47" s="24"/>
      <c r="S47" s="24" t="s">
        <v>65</v>
      </c>
      <c r="T47" s="24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6" t="s">
        <v>41</v>
      </c>
      <c r="D49" s="27"/>
      <c r="E49" s="27"/>
      <c r="F49" s="27"/>
      <c r="G49" s="27"/>
      <c r="H49" s="27"/>
      <c r="I49" s="27"/>
      <c r="J49" s="27"/>
      <c r="K49" s="27"/>
      <c r="L49" s="27" t="s">
        <v>37</v>
      </c>
      <c r="M49" s="27"/>
      <c r="N49" s="27"/>
      <c r="O49" s="27"/>
      <c r="P49" s="27"/>
      <c r="Q49" s="27"/>
      <c r="R49" s="27"/>
      <c r="S49" s="27" t="s">
        <v>65</v>
      </c>
      <c r="T49" s="27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O10:O12"/>
    <mergeCell ref="P10:P12"/>
    <mergeCell ref="X9:X12"/>
    <mergeCell ref="E10:E12"/>
    <mergeCell ref="O9:T9"/>
    <mergeCell ref="U9:U12"/>
    <mergeCell ref="H10:H12"/>
    <mergeCell ref="Q10:Q12"/>
    <mergeCell ref="Y9:Y12"/>
    <mergeCell ref="C10:C12"/>
    <mergeCell ref="J10:J12"/>
    <mergeCell ref="R10:R12"/>
    <mergeCell ref="W9:W12"/>
    <mergeCell ref="G10:G12"/>
    <mergeCell ref="D10:D12"/>
    <mergeCell ref="S10:S12"/>
    <mergeCell ref="F10:F12"/>
    <mergeCell ref="I10:I12"/>
    <mergeCell ref="T10:T12"/>
    <mergeCell ref="V9:V12"/>
    <mergeCell ref="B44:X44"/>
    <mergeCell ref="C45:X45"/>
    <mergeCell ref="K10:K12"/>
    <mergeCell ref="L10:L12"/>
    <mergeCell ref="M10:M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2016-04-04T07:01:23Z</cp:lastPrinted>
  <dcterms:created xsi:type="dcterms:W3CDTF">2010-01-29T08:37:16Z</dcterms:created>
  <dcterms:modified xsi:type="dcterms:W3CDTF">2016-05-11T08:15:49Z</dcterms:modified>
  <cp:category/>
  <cp:version/>
  <cp:contentType/>
  <cp:contentStatus/>
</cp:coreProperties>
</file>