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'Лист1'!$A$1:$Y$48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<sst xmlns="http://schemas.openxmlformats.org/spreadsheetml/2006/main" count="60" uniqueCount="54">
  <si>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</si>
  <si>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</si>
  <si>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</si>
  <si>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</si>
  <si>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</si>
  <si>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</si>
  <si>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</si>
  <si>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</si>
  <si>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</si>
  <si>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</si>
  <si>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</si>
  <si>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</si>
  <si>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</si>
  <si>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</si>
  <si>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</si>
  <si>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</si>
  <si>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</si>
  <si>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</si>
  <si>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</si>
  <si>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</si>
  <si>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</si>
  <si>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</si>
  <si>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</si>
  <si>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</si>
  <si>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</si>
  <si>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</si>
  <si>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</si>
  <si>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</si>
  <si>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</si>
  <si>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</si>
  <si>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</si>
  <si>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</si>
  <si>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</si>
  <si>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</si>
  <si>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</si>
  <si>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</si>
  <si>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</si>
  <si>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</si>
  <si>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</si>
  <si>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</si>
  <si>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</si>
  <si>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</si>
  <si>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</rPr>
      <t>№ РН0050/2015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27.05.2020 р.</t>
    </r>
  </si>
  <si>
    <t>число Воббе вище кКал/м³</t>
  </si>
  <si>
    <r>
      <t xml:space="preserve">* ) </t>
    </r>
    <r>
      <rPr>
        <sz val="8"/>
        <rFont val="Arial Cyr"/>
        <family val="0"/>
      </rPr>
      <t>вміст меркаптанової сірки та сірководню за даними, наданими постачальниками газу</t>
    </r>
  </si>
  <si>
    <t xml:space="preserve">Начальник  Миколаївського ЛВУМГ                                                                                         Литвинюк Є.О.                                                                        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</si>
  <si>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</si>
  <si>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 xml:space="preserve">Завідувач ВХАЛ     Миколаївського ЛВУМГ                                                                             Бартальова С.В.                                                                         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</si>
  <si>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</si>
  <si>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 </t>
  </si>
  <si>
    <r>
      <t xml:space="preserve">  переданого </t>
    </r>
    <r>
      <rPr>
        <u val="single"/>
        <sz val="10"/>
        <rFont val="Arial"/>
        <family val="2"/>
      </rPr>
      <t>Миколаївським ЛВУМГ по ГРС-1 м. Миколаєва</t>
    </r>
    <r>
      <rPr>
        <sz val="10"/>
        <rFont val="Arial"/>
        <family val="2"/>
      </rPr>
      <t xml:space="preserve"> , перелік ГРС, на які поширюються результати наведено в примітці,    та прийнятого     </t>
    </r>
    <r>
      <rPr>
        <u val="single"/>
        <sz val="10"/>
        <rFont val="Arial"/>
        <family val="2"/>
      </rPr>
      <t>ПАТ "Миколаївгаз"</t>
    </r>
    <r>
      <rPr>
        <sz val="10"/>
        <rFont val="Arial"/>
        <family val="2"/>
      </rPr>
      <t xml:space="preserve"> </t>
    </r>
  </si>
  <si>
    <t>з газопроводу ШДО-ШДКРі за період з 01.03.2016 р.    по 31.03.2016 р.</t>
  </si>
  <si>
    <t>01.04. 2016р.</t>
  </si>
  <si>
    <t>відсутн.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</si>
</sst>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77" fontId="0" fillId="0" borderId="15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177" fontId="0" fillId="0" borderId="14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177" fontId="0" fillId="0" borderId="15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SheetLayoutView="118" workbookViewId="0" topLeftCell="A10">
      <selection activeCell="B13" sqref="B13:X48"/>
    </sheetView>
  </sheetViews>
  <sheetFormatPr defaultColWidth="9.00390625" defaultRowHeight="12.75"/>
  <cols>
    <col min="1" max="1" width="4.125" style="0" customWidth="1"/>
    <col min="2" max="14" width="7.00390625" style="0" customWidth="1"/>
    <col min="15" max="15" width="6.375" style="0" customWidth="1"/>
    <col min="16" max="16" width="7.125" style="0" customWidth="1"/>
    <col min="17" max="17" width="6.00390625" style="0" customWidth="1"/>
    <col min="18" max="18" width="7.125" style="0" customWidth="1"/>
    <col min="19" max="19" width="5.875" style="0" customWidth="1"/>
    <col min="20" max="20" width="7.125" style="0" customWidth="1"/>
    <col min="21" max="21" width="6.00390625" style="0" customWidth="1"/>
    <col min="22" max="22" width="5.375" style="0" customWidth="1"/>
    <col min="23" max="23" width="6.75390625" style="0" customWidth="1"/>
    <col min="24" max="24" width="7.00390625" style="0" customWidth="1"/>
    <col min="25" max="25" width="6.125" style="0" customWidth="1"/>
    <col min="26" max="26" width="7.75390625" style="0" customWidth="1"/>
    <col min="29" max="29" width="9.125" style="5" customWidth="1"/>
  </cols>
  <sheetData>
    <row r="1" spans="1:27" ht="12.75">
      <c r="A1" s="3" t="s">
        <v>12</v>
      </c>
      <c r="B1" s="3"/>
      <c r="C1" s="3"/>
      <c r="D1" s="3"/>
      <c r="E1" s="3"/>
      <c r="F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3" t="s">
        <v>40</v>
      </c>
      <c r="B2" s="3"/>
      <c r="C2" s="3"/>
      <c r="D2" s="3"/>
      <c r="E2" s="3"/>
      <c r="F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1:27" ht="12.75">
      <c r="A3" s="6" t="s">
        <v>41</v>
      </c>
      <c r="B3" s="3"/>
      <c r="C3" s="3"/>
      <c r="D3" s="3"/>
      <c r="E3" s="3"/>
      <c r="F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3" t="s">
        <v>3</v>
      </c>
      <c r="B4" s="3"/>
      <c r="C4" s="3"/>
      <c r="D4" s="3"/>
      <c r="E4" s="3"/>
      <c r="F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3" t="s">
        <v>42</v>
      </c>
      <c r="B5" s="3"/>
      <c r="C5" s="3"/>
      <c r="D5" s="3"/>
      <c r="E5" s="3"/>
      <c r="F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7.25" customHeight="1">
      <c r="B6" s="50" t="s">
        <v>37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1:27" ht="18.75" customHeight="1">
      <c r="A7" s="58" t="s">
        <v>50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1:27" ht="15.75" customHeight="1">
      <c r="A8" s="60" t="s">
        <v>51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1:29" ht="27" customHeight="1">
      <c r="A9" s="36" t="s">
        <v>19</v>
      </c>
      <c r="B9" s="62" t="s">
        <v>38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65" t="s">
        <v>39</v>
      </c>
      <c r="O9" s="66"/>
      <c r="P9" s="66"/>
      <c r="Q9" s="67"/>
      <c r="R9" s="67"/>
      <c r="S9" s="67"/>
      <c r="T9" s="68"/>
      <c r="U9" s="44" t="s">
        <v>35</v>
      </c>
      <c r="V9" s="47" t="s">
        <v>36</v>
      </c>
      <c r="W9" s="48" t="s">
        <v>32</v>
      </c>
      <c r="X9" s="48" t="s">
        <v>33</v>
      </c>
      <c r="Y9" s="48" t="s">
        <v>34</v>
      </c>
      <c r="Z9" s="4"/>
      <c r="AB9" s="5"/>
      <c r="AC9"/>
    </row>
    <row r="10" spans="1:29" ht="48.75" customHeight="1">
      <c r="A10" s="37"/>
      <c r="B10" s="49" t="s">
        <v>20</v>
      </c>
      <c r="C10" s="49" t="s">
        <v>21</v>
      </c>
      <c r="D10" s="49" t="s">
        <v>22</v>
      </c>
      <c r="E10" s="49" t="s">
        <v>23</v>
      </c>
      <c r="F10" s="49" t="s">
        <v>24</v>
      </c>
      <c r="G10" s="49" t="s">
        <v>25</v>
      </c>
      <c r="H10" s="49" t="s">
        <v>26</v>
      </c>
      <c r="I10" s="49" t="s">
        <v>27</v>
      </c>
      <c r="J10" s="49" t="s">
        <v>28</v>
      </c>
      <c r="K10" s="49" t="s">
        <v>29</v>
      </c>
      <c r="L10" s="39" t="s">
        <v>30</v>
      </c>
      <c r="M10" s="39" t="s">
        <v>31</v>
      </c>
      <c r="N10" s="39" t="s">
        <v>13</v>
      </c>
      <c r="O10" s="52" t="s">
        <v>14</v>
      </c>
      <c r="P10" s="39" t="s">
        <v>16</v>
      </c>
      <c r="Q10" s="39" t="s">
        <v>15</v>
      </c>
      <c r="R10" s="39" t="s">
        <v>17</v>
      </c>
      <c r="S10" s="39" t="s">
        <v>18</v>
      </c>
      <c r="T10" s="39" t="s">
        <v>43</v>
      </c>
      <c r="U10" s="45"/>
      <c r="V10" s="42"/>
      <c r="W10" s="48"/>
      <c r="X10" s="48"/>
      <c r="Y10" s="48"/>
      <c r="Z10" s="4"/>
      <c r="AB10" s="5"/>
      <c r="AC10"/>
    </row>
    <row r="11" spans="1:29" ht="15.75" customHeight="1">
      <c r="A11" s="37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2"/>
      <c r="M11" s="42"/>
      <c r="N11" s="42"/>
      <c r="O11" s="53"/>
      <c r="P11" s="40"/>
      <c r="Q11" s="42"/>
      <c r="R11" s="42"/>
      <c r="S11" s="42"/>
      <c r="T11" s="42"/>
      <c r="U11" s="45"/>
      <c r="V11" s="42"/>
      <c r="W11" s="48"/>
      <c r="X11" s="48"/>
      <c r="Y11" s="48"/>
      <c r="Z11" s="4"/>
      <c r="AB11" s="5"/>
      <c r="AC11"/>
    </row>
    <row r="12" spans="1:29" ht="11.25" customHeight="1">
      <c r="A12" s="3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3"/>
      <c r="M12" s="43"/>
      <c r="N12" s="43"/>
      <c r="O12" s="54"/>
      <c r="P12" s="41"/>
      <c r="Q12" s="43"/>
      <c r="R12" s="43"/>
      <c r="S12" s="43"/>
      <c r="T12" s="43"/>
      <c r="U12" s="46"/>
      <c r="V12" s="43"/>
      <c r="W12" s="48"/>
      <c r="X12" s="48"/>
      <c r="Y12" s="48"/>
      <c r="Z12" s="4"/>
      <c r="AB12" s="5"/>
      <c r="AC12"/>
    </row>
    <row r="13" spans="1:28" s="10" customFormat="1" ht="12.75">
      <c r="A13" s="7">
        <v>1</v>
      </c>
      <c r="B13" s="69">
        <v>95.035</v>
      </c>
      <c r="C13" s="69">
        <v>2.735</v>
      </c>
      <c r="D13" s="69">
        <v>0.838</v>
      </c>
      <c r="E13" s="69">
        <v>0.122</v>
      </c>
      <c r="F13" s="69">
        <v>0.136</v>
      </c>
      <c r="G13" s="69">
        <v>0.002</v>
      </c>
      <c r="H13" s="69">
        <v>0.03</v>
      </c>
      <c r="I13" s="69">
        <v>0.024</v>
      </c>
      <c r="J13" s="69">
        <v>0.033</v>
      </c>
      <c r="K13" s="69">
        <v>0.007</v>
      </c>
      <c r="L13" s="69">
        <v>0.823</v>
      </c>
      <c r="M13" s="69">
        <v>0.214</v>
      </c>
      <c r="N13" s="14">
        <v>0.7078</v>
      </c>
      <c r="O13" s="76">
        <f>P13*0.0041868</f>
        <v>34.520166</v>
      </c>
      <c r="P13" s="70">
        <v>8245</v>
      </c>
      <c r="Q13" s="76">
        <f>R13*0.0041868</f>
        <v>38.267352</v>
      </c>
      <c r="R13" s="32">
        <v>9140</v>
      </c>
      <c r="S13" s="76">
        <f>T13*0.0041868</f>
        <v>49.9359636</v>
      </c>
      <c r="T13" s="8">
        <v>11927</v>
      </c>
      <c r="U13" s="8">
        <v>-16.9</v>
      </c>
      <c r="V13" s="8">
        <v>-1.6</v>
      </c>
      <c r="W13" s="71"/>
      <c r="X13" s="34"/>
      <c r="Y13" s="8"/>
      <c r="AA13" s="11">
        <f>SUM(B13:M13)</f>
        <v>99.99899999999998</v>
      </c>
      <c r="AB13" s="12" t="str">
        <f>IF(AA13=100,"ОК"," ")</f>
        <v> </v>
      </c>
    </row>
    <row r="14" spans="1:28" s="10" customFormat="1" ht="12.75">
      <c r="A14" s="7">
        <v>2</v>
      </c>
      <c r="B14" s="69">
        <v>95.09</v>
      </c>
      <c r="C14" s="69">
        <v>2.709</v>
      </c>
      <c r="D14" s="69">
        <v>0.824</v>
      </c>
      <c r="E14" s="69">
        <v>0.121</v>
      </c>
      <c r="F14" s="69">
        <v>0.134</v>
      </c>
      <c r="G14" s="69">
        <v>0.002</v>
      </c>
      <c r="H14" s="69">
        <v>0.03</v>
      </c>
      <c r="I14" s="69">
        <v>0.023</v>
      </c>
      <c r="J14" s="69">
        <v>0.032</v>
      </c>
      <c r="K14" s="69">
        <v>0.007</v>
      </c>
      <c r="L14" s="69">
        <v>0.817</v>
      </c>
      <c r="M14" s="69">
        <v>0.211</v>
      </c>
      <c r="N14" s="14">
        <v>0.7073</v>
      </c>
      <c r="O14" s="76">
        <f>P14*0.0041868</f>
        <v>34.5034188</v>
      </c>
      <c r="P14" s="70">
        <v>8241</v>
      </c>
      <c r="Q14" s="76">
        <f>R14*0.0041868</f>
        <v>38.2506048</v>
      </c>
      <c r="R14" s="32">
        <v>9136</v>
      </c>
      <c r="S14" s="76">
        <f>T14*0.0041868</f>
        <v>49.92759</v>
      </c>
      <c r="T14" s="8">
        <v>11925</v>
      </c>
      <c r="U14" s="8">
        <v>-17.5</v>
      </c>
      <c r="V14" s="8">
        <v>-1.4</v>
      </c>
      <c r="W14" s="72"/>
      <c r="X14" s="34"/>
      <c r="Y14" s="8"/>
      <c r="AA14" s="11">
        <f aca="true" t="shared" si="0" ref="AA14:AA43">SUM(B14:M14)</f>
        <v>99.99999999999999</v>
      </c>
      <c r="AB14" s="12" t="str">
        <f>IF(AA14=100,"ОК"," ")</f>
        <v>ОК</v>
      </c>
    </row>
    <row r="15" spans="1:28" s="10" customFormat="1" ht="12.75">
      <c r="A15" s="7">
        <v>3</v>
      </c>
      <c r="B15" s="33">
        <v>94.965</v>
      </c>
      <c r="C15" s="33">
        <v>2.766</v>
      </c>
      <c r="D15" s="33">
        <v>0.851</v>
      </c>
      <c r="E15" s="33">
        <v>0.122</v>
      </c>
      <c r="F15" s="33">
        <v>0.142</v>
      </c>
      <c r="G15" s="33">
        <v>0.002</v>
      </c>
      <c r="H15" s="33">
        <v>0.032</v>
      </c>
      <c r="I15" s="33">
        <v>0.025</v>
      </c>
      <c r="J15" s="33">
        <v>0.035</v>
      </c>
      <c r="K15" s="33">
        <v>0.007</v>
      </c>
      <c r="L15" s="33">
        <v>0.835</v>
      </c>
      <c r="M15" s="33">
        <v>0.219</v>
      </c>
      <c r="N15" s="14">
        <v>0.7084</v>
      </c>
      <c r="O15" s="76">
        <f>P15*0.0041868</f>
        <v>34.5369132</v>
      </c>
      <c r="P15" s="70">
        <v>8249</v>
      </c>
      <c r="Q15" s="76">
        <f>R15*0.0041868</f>
        <v>38.288286</v>
      </c>
      <c r="R15" s="32">
        <v>9145</v>
      </c>
      <c r="S15" s="76">
        <f>T15*0.0041868</f>
        <v>49.9359636</v>
      </c>
      <c r="T15" s="8">
        <v>11927</v>
      </c>
      <c r="U15" s="8">
        <v>-17.7</v>
      </c>
      <c r="V15" s="8">
        <v>-1.6</v>
      </c>
      <c r="W15" s="71"/>
      <c r="X15" s="34"/>
      <c r="Y15" s="8"/>
      <c r="AA15" s="11">
        <f t="shared" si="0"/>
        <v>100.00099999999999</v>
      </c>
      <c r="AB15" s="12" t="str">
        <f>IF(AA15=100,"ОК"," ")</f>
        <v> </v>
      </c>
    </row>
    <row r="16" spans="1:28" s="10" customFormat="1" ht="12.75">
      <c r="A16" s="7">
        <v>4</v>
      </c>
      <c r="B16" s="33">
        <v>94.924</v>
      </c>
      <c r="C16" s="33">
        <v>2.785</v>
      </c>
      <c r="D16" s="33">
        <v>0.833</v>
      </c>
      <c r="E16" s="33">
        <v>0.12</v>
      </c>
      <c r="F16" s="33">
        <v>0.138</v>
      </c>
      <c r="G16" s="33">
        <v>0.002</v>
      </c>
      <c r="H16" s="33">
        <v>0.031</v>
      </c>
      <c r="I16" s="33">
        <v>0.025</v>
      </c>
      <c r="J16" s="33">
        <v>0.035</v>
      </c>
      <c r="K16" s="33">
        <v>0.008</v>
      </c>
      <c r="L16" s="33">
        <v>0.88</v>
      </c>
      <c r="M16" s="33">
        <v>0.218</v>
      </c>
      <c r="N16" s="14">
        <v>0.7084</v>
      </c>
      <c r="O16" s="76">
        <f aca="true" t="shared" si="1" ref="O16:O43">P16*0.0041868</f>
        <v>34.515979200000004</v>
      </c>
      <c r="P16" s="70">
        <v>8244</v>
      </c>
      <c r="Q16" s="76">
        <f aca="true" t="shared" si="2" ref="Q16:Q43">R16*0.0041868</f>
        <v>38.2631652</v>
      </c>
      <c r="R16" s="32">
        <v>9139</v>
      </c>
      <c r="S16" s="76">
        <f aca="true" t="shared" si="3" ref="S16:S43">T16*0.0041868</f>
        <v>49.9024692</v>
      </c>
      <c r="T16" s="8">
        <v>11919</v>
      </c>
      <c r="U16" s="8">
        <v>-15.9</v>
      </c>
      <c r="V16" s="8">
        <v>-1.5</v>
      </c>
      <c r="W16" s="71"/>
      <c r="X16" s="34"/>
      <c r="Y16" s="8"/>
      <c r="AA16" s="11">
        <f t="shared" si="0"/>
        <v>99.99900000000001</v>
      </c>
      <c r="AB16" s="12" t="str">
        <f>IF(AA16=100,"ОК"," ")</f>
        <v> </v>
      </c>
    </row>
    <row r="17" spans="1:28" s="10" customFormat="1" ht="12.75">
      <c r="A17" s="7">
        <v>5</v>
      </c>
      <c r="B17" s="33">
        <v>94.931</v>
      </c>
      <c r="C17" s="33">
        <v>2.779</v>
      </c>
      <c r="D17" s="33">
        <v>0.836</v>
      </c>
      <c r="E17" s="33">
        <v>0.12</v>
      </c>
      <c r="F17" s="33">
        <v>0.139</v>
      </c>
      <c r="G17" s="33">
        <v>0.002</v>
      </c>
      <c r="H17" s="33">
        <v>0.032</v>
      </c>
      <c r="I17" s="33">
        <v>0.025</v>
      </c>
      <c r="J17" s="33">
        <v>0.035</v>
      </c>
      <c r="K17" s="33">
        <v>0.007</v>
      </c>
      <c r="L17" s="33">
        <v>0.875</v>
      </c>
      <c r="M17" s="33">
        <v>0.219</v>
      </c>
      <c r="N17" s="14">
        <v>0.7084</v>
      </c>
      <c r="O17" s="76">
        <f t="shared" si="1"/>
        <v>34.515979200000004</v>
      </c>
      <c r="P17" s="70">
        <v>8244</v>
      </c>
      <c r="Q17" s="76">
        <f t="shared" si="2"/>
        <v>38.267352</v>
      </c>
      <c r="R17" s="32">
        <v>9140</v>
      </c>
      <c r="S17" s="76">
        <f t="shared" si="3"/>
        <v>49.906656</v>
      </c>
      <c r="T17" s="8">
        <v>11920</v>
      </c>
      <c r="U17" s="8"/>
      <c r="V17" s="8"/>
      <c r="W17" s="24"/>
      <c r="X17" s="34"/>
      <c r="Y17" s="8"/>
      <c r="AA17" s="11">
        <f t="shared" si="0"/>
        <v>99.99999999999999</v>
      </c>
      <c r="AB17" s="12" t="str">
        <f>IF(AA17=100,"ОК"," ")</f>
        <v>ОК</v>
      </c>
    </row>
    <row r="18" spans="1:28" s="10" customFormat="1" ht="12.75">
      <c r="A18" s="7">
        <v>6</v>
      </c>
      <c r="B18" s="33">
        <v>94.922</v>
      </c>
      <c r="C18" s="33">
        <v>2.767</v>
      </c>
      <c r="D18" s="33">
        <v>0.84</v>
      </c>
      <c r="E18" s="33">
        <v>0.12</v>
      </c>
      <c r="F18" s="33">
        <v>0.14</v>
      </c>
      <c r="G18" s="33">
        <v>0.002</v>
      </c>
      <c r="H18" s="33">
        <v>0.032</v>
      </c>
      <c r="I18" s="33">
        <v>0.025</v>
      </c>
      <c r="J18" s="33">
        <v>0.036</v>
      </c>
      <c r="K18" s="33">
        <v>0.007</v>
      </c>
      <c r="L18" s="33">
        <v>0.889</v>
      </c>
      <c r="M18" s="33">
        <v>0.219</v>
      </c>
      <c r="N18" s="14">
        <v>0.7085</v>
      </c>
      <c r="O18" s="76">
        <f t="shared" si="1"/>
        <v>34.5117924</v>
      </c>
      <c r="P18" s="70">
        <v>8243</v>
      </c>
      <c r="Q18" s="76">
        <f t="shared" si="2"/>
        <v>38.258978400000004</v>
      </c>
      <c r="R18" s="32">
        <v>9138</v>
      </c>
      <c r="S18" s="76">
        <f t="shared" si="3"/>
        <v>49.8982824</v>
      </c>
      <c r="T18" s="8">
        <v>11918</v>
      </c>
      <c r="U18" s="8"/>
      <c r="V18" s="8"/>
      <c r="W18" s="24"/>
      <c r="X18" s="34"/>
      <c r="Y18" s="8"/>
      <c r="AA18" s="11">
        <f t="shared" si="0"/>
        <v>99.999</v>
      </c>
      <c r="AB18" s="12"/>
    </row>
    <row r="19" spans="1:28" s="10" customFormat="1" ht="12.75">
      <c r="A19" s="7">
        <v>7</v>
      </c>
      <c r="B19" s="33">
        <v>94.856</v>
      </c>
      <c r="C19" s="33">
        <v>2.791</v>
      </c>
      <c r="D19" s="33">
        <v>0.834</v>
      </c>
      <c r="E19" s="33">
        <v>0.119</v>
      </c>
      <c r="F19" s="33">
        <v>0.14</v>
      </c>
      <c r="G19" s="33">
        <v>0.002</v>
      </c>
      <c r="H19" s="33">
        <v>0.032</v>
      </c>
      <c r="I19" s="33">
        <v>0.025</v>
      </c>
      <c r="J19" s="33">
        <v>0.038</v>
      </c>
      <c r="K19" s="33">
        <v>0.007</v>
      </c>
      <c r="L19" s="33">
        <v>0.935</v>
      </c>
      <c r="M19" s="33">
        <v>0.222</v>
      </c>
      <c r="N19" s="14">
        <v>0.7089</v>
      </c>
      <c r="O19" s="76">
        <f t="shared" si="1"/>
        <v>34.5034188</v>
      </c>
      <c r="P19" s="70">
        <v>8241</v>
      </c>
      <c r="Q19" s="76">
        <f t="shared" si="2"/>
        <v>38.246418</v>
      </c>
      <c r="R19" s="32">
        <v>9135</v>
      </c>
      <c r="S19" s="76">
        <f t="shared" si="3"/>
        <v>49.868974800000004</v>
      </c>
      <c r="T19" s="8">
        <v>11911</v>
      </c>
      <c r="U19" s="8"/>
      <c r="V19" s="8"/>
      <c r="W19" s="24"/>
      <c r="X19" s="34"/>
      <c r="Y19" s="8"/>
      <c r="AA19" s="11">
        <f t="shared" si="0"/>
        <v>100.00099999999999</v>
      </c>
      <c r="AB19" s="12"/>
    </row>
    <row r="20" spans="1:28" s="10" customFormat="1" ht="12.75">
      <c r="A20" s="7">
        <v>8</v>
      </c>
      <c r="B20" s="33">
        <v>94.703</v>
      </c>
      <c r="C20" s="33">
        <v>2.856</v>
      </c>
      <c r="D20" s="33">
        <v>0.864</v>
      </c>
      <c r="E20" s="33">
        <v>0.122</v>
      </c>
      <c r="F20" s="33">
        <v>0.146</v>
      </c>
      <c r="G20" s="33">
        <v>0.002</v>
      </c>
      <c r="H20" s="33">
        <v>0.032</v>
      </c>
      <c r="I20" s="33">
        <v>0.025</v>
      </c>
      <c r="J20" s="33">
        <v>0.037</v>
      </c>
      <c r="K20" s="33">
        <v>0.007</v>
      </c>
      <c r="L20" s="33">
        <v>0.981</v>
      </c>
      <c r="M20" s="33">
        <v>0.225</v>
      </c>
      <c r="N20" s="14">
        <v>0.71</v>
      </c>
      <c r="O20" s="76">
        <f t="shared" si="1"/>
        <v>34.5243528</v>
      </c>
      <c r="P20" s="70">
        <v>8246</v>
      </c>
      <c r="Q20" s="76">
        <f t="shared" si="2"/>
        <v>38.2715388</v>
      </c>
      <c r="R20" s="32">
        <v>9141</v>
      </c>
      <c r="S20" s="76">
        <f t="shared" si="3"/>
        <v>49.8564144</v>
      </c>
      <c r="T20" s="8">
        <v>11908</v>
      </c>
      <c r="U20" s="8"/>
      <c r="V20" s="8"/>
      <c r="W20" s="24"/>
      <c r="X20" s="34"/>
      <c r="Y20" s="8"/>
      <c r="AA20" s="11">
        <f t="shared" si="0"/>
        <v>100</v>
      </c>
      <c r="AB20" s="12"/>
    </row>
    <row r="21" spans="1:28" s="10" customFormat="1" ht="12.75">
      <c r="A21" s="7">
        <v>9</v>
      </c>
      <c r="B21" s="33">
        <v>94.751</v>
      </c>
      <c r="C21" s="33">
        <v>2.849</v>
      </c>
      <c r="D21" s="33">
        <v>0.854</v>
      </c>
      <c r="E21" s="33">
        <v>0.122</v>
      </c>
      <c r="F21" s="33">
        <v>0.144</v>
      </c>
      <c r="G21" s="33">
        <v>0.002</v>
      </c>
      <c r="H21" s="33">
        <v>0.032</v>
      </c>
      <c r="I21" s="33">
        <v>0.025</v>
      </c>
      <c r="J21" s="33">
        <v>0.038</v>
      </c>
      <c r="K21" s="33">
        <v>0.007</v>
      </c>
      <c r="L21" s="33">
        <v>0.953</v>
      </c>
      <c r="M21" s="33">
        <v>0.222</v>
      </c>
      <c r="N21" s="14">
        <v>0.7097</v>
      </c>
      <c r="O21" s="76">
        <f t="shared" si="1"/>
        <v>34.5285396</v>
      </c>
      <c r="P21" s="70">
        <v>8247</v>
      </c>
      <c r="Q21" s="76">
        <f t="shared" si="2"/>
        <v>38.2757256</v>
      </c>
      <c r="R21" s="32">
        <v>9142</v>
      </c>
      <c r="S21" s="76">
        <f t="shared" si="3"/>
        <v>49.8731616</v>
      </c>
      <c r="T21" s="8">
        <v>11912</v>
      </c>
      <c r="U21" s="8">
        <v>-16.1</v>
      </c>
      <c r="V21" s="8">
        <v>-1.4</v>
      </c>
      <c r="W21" s="71"/>
      <c r="X21" s="34"/>
      <c r="Y21" s="8"/>
      <c r="AA21" s="11">
        <f t="shared" si="0"/>
        <v>99.99900000000001</v>
      </c>
      <c r="AB21" s="12"/>
    </row>
    <row r="22" spans="1:28" s="10" customFormat="1" ht="12.75">
      <c r="A22" s="7">
        <v>10</v>
      </c>
      <c r="B22" s="33">
        <v>94.598</v>
      </c>
      <c r="C22" s="33">
        <v>2.923</v>
      </c>
      <c r="D22" s="33">
        <v>0.869</v>
      </c>
      <c r="E22" s="33">
        <v>0.122</v>
      </c>
      <c r="F22" s="33">
        <v>0.146</v>
      </c>
      <c r="G22" s="33">
        <v>0.002</v>
      </c>
      <c r="H22" s="33">
        <v>0.033</v>
      </c>
      <c r="I22" s="33">
        <v>0.026</v>
      </c>
      <c r="J22" s="33">
        <v>0.038</v>
      </c>
      <c r="K22" s="33">
        <v>0.007</v>
      </c>
      <c r="L22" s="33">
        <v>1.014</v>
      </c>
      <c r="M22" s="33">
        <v>0.223</v>
      </c>
      <c r="N22" s="14">
        <v>0.7107</v>
      </c>
      <c r="O22" s="76">
        <f t="shared" si="1"/>
        <v>34.5369132</v>
      </c>
      <c r="P22" s="70">
        <v>8249</v>
      </c>
      <c r="Q22" s="76">
        <f t="shared" si="2"/>
        <v>38.2840992</v>
      </c>
      <c r="R22" s="32">
        <v>9144</v>
      </c>
      <c r="S22" s="76">
        <f t="shared" si="3"/>
        <v>49.8522276</v>
      </c>
      <c r="T22" s="8">
        <v>11907</v>
      </c>
      <c r="U22" s="8">
        <v>-13.6</v>
      </c>
      <c r="V22" s="8">
        <v>-1.1</v>
      </c>
      <c r="W22" s="72" t="s">
        <v>53</v>
      </c>
      <c r="X22" s="34"/>
      <c r="Y22" s="8"/>
      <c r="AA22" s="11">
        <f t="shared" si="0"/>
        <v>100.00099999999999</v>
      </c>
      <c r="AB22" s="12"/>
    </row>
    <row r="23" spans="1:28" s="10" customFormat="1" ht="12.75">
      <c r="A23" s="7">
        <v>11</v>
      </c>
      <c r="B23" s="33">
        <v>94.603</v>
      </c>
      <c r="C23" s="33">
        <v>2.914</v>
      </c>
      <c r="D23" s="33">
        <v>0.862</v>
      </c>
      <c r="E23" s="33">
        <v>0.12</v>
      </c>
      <c r="F23" s="33">
        <v>0.144</v>
      </c>
      <c r="G23" s="33">
        <v>0.002</v>
      </c>
      <c r="H23" s="33">
        <v>0.032</v>
      </c>
      <c r="I23" s="33">
        <v>0.026</v>
      </c>
      <c r="J23" s="33">
        <v>0.039</v>
      </c>
      <c r="K23" s="33">
        <v>0.007</v>
      </c>
      <c r="L23" s="33">
        <v>1.025</v>
      </c>
      <c r="M23" s="33">
        <v>0.224</v>
      </c>
      <c r="N23" s="14">
        <v>0.7106</v>
      </c>
      <c r="O23" s="76">
        <f t="shared" si="1"/>
        <v>34.5243528</v>
      </c>
      <c r="P23" s="70">
        <v>8246</v>
      </c>
      <c r="Q23" s="76">
        <f t="shared" si="2"/>
        <v>38.2715388</v>
      </c>
      <c r="R23" s="32">
        <v>9141</v>
      </c>
      <c r="S23" s="76">
        <f t="shared" si="3"/>
        <v>49.8396672</v>
      </c>
      <c r="T23" s="8">
        <v>11904</v>
      </c>
      <c r="U23" s="8">
        <v>-13.6</v>
      </c>
      <c r="V23" s="73">
        <v>-1.1</v>
      </c>
      <c r="W23" s="71"/>
      <c r="X23" s="34"/>
      <c r="Y23" s="8"/>
      <c r="AA23" s="11">
        <f t="shared" si="0"/>
        <v>99.998</v>
      </c>
      <c r="AB23" s="12"/>
    </row>
    <row r="24" spans="1:28" s="10" customFormat="1" ht="12.75">
      <c r="A24" s="7">
        <v>12</v>
      </c>
      <c r="B24" s="33">
        <v>94.818</v>
      </c>
      <c r="C24" s="33">
        <v>2.806</v>
      </c>
      <c r="D24" s="33">
        <v>0.831</v>
      </c>
      <c r="E24" s="33">
        <v>0.116</v>
      </c>
      <c r="F24" s="33">
        <v>0.138</v>
      </c>
      <c r="G24" s="33">
        <v>0.002</v>
      </c>
      <c r="H24" s="33">
        <v>0.031</v>
      </c>
      <c r="I24" s="33">
        <v>0.025</v>
      </c>
      <c r="J24" s="33">
        <v>0.038</v>
      </c>
      <c r="K24" s="33">
        <v>0.007</v>
      </c>
      <c r="L24" s="33">
        <v>0.971</v>
      </c>
      <c r="M24" s="33">
        <v>0.218</v>
      </c>
      <c r="N24" s="14">
        <v>0.709</v>
      </c>
      <c r="O24" s="76">
        <f t="shared" si="1"/>
        <v>34.4866716</v>
      </c>
      <c r="P24" s="70">
        <v>8237</v>
      </c>
      <c r="Q24" s="76">
        <f t="shared" si="2"/>
        <v>38.2338576</v>
      </c>
      <c r="R24" s="32">
        <v>9132</v>
      </c>
      <c r="S24" s="76">
        <f t="shared" si="3"/>
        <v>49.843854</v>
      </c>
      <c r="T24" s="8">
        <v>11905</v>
      </c>
      <c r="U24" s="8">
        <v>-12.4</v>
      </c>
      <c r="V24" s="73">
        <v>-1</v>
      </c>
      <c r="W24" s="24"/>
      <c r="X24" s="34"/>
      <c r="Y24" s="8"/>
      <c r="AA24" s="11">
        <f t="shared" si="0"/>
        <v>100.00100000000002</v>
      </c>
      <c r="AB24" s="12"/>
    </row>
    <row r="25" spans="1:28" s="10" customFormat="1" ht="12.75">
      <c r="A25" s="7">
        <v>13</v>
      </c>
      <c r="B25" s="33">
        <v>94.743</v>
      </c>
      <c r="C25" s="33">
        <v>2.859</v>
      </c>
      <c r="D25" s="33">
        <v>0.84</v>
      </c>
      <c r="E25" s="33">
        <v>0.118</v>
      </c>
      <c r="F25" s="33">
        <v>0.14</v>
      </c>
      <c r="G25" s="33">
        <v>0.002</v>
      </c>
      <c r="H25" s="33">
        <v>0.031</v>
      </c>
      <c r="I25" s="33">
        <v>0.025</v>
      </c>
      <c r="J25" s="33">
        <v>0.038</v>
      </c>
      <c r="K25" s="33">
        <v>0.007</v>
      </c>
      <c r="L25" s="33">
        <v>0.979</v>
      </c>
      <c r="M25" s="33">
        <v>0.217</v>
      </c>
      <c r="N25" s="14">
        <v>0.7095</v>
      </c>
      <c r="O25" s="76">
        <f t="shared" si="1"/>
        <v>34.5076056</v>
      </c>
      <c r="P25" s="70">
        <v>8242</v>
      </c>
      <c r="Q25" s="76">
        <f t="shared" si="2"/>
        <v>38.2547916</v>
      </c>
      <c r="R25" s="32">
        <v>9137</v>
      </c>
      <c r="S25" s="76">
        <f t="shared" si="3"/>
        <v>49.8564144</v>
      </c>
      <c r="T25" s="8">
        <v>11908</v>
      </c>
      <c r="U25" s="8"/>
      <c r="V25" s="8"/>
      <c r="W25" s="71"/>
      <c r="X25" s="34"/>
      <c r="Y25" s="8"/>
      <c r="AA25" s="11">
        <f t="shared" si="0"/>
        <v>99.999</v>
      </c>
      <c r="AB25" s="12"/>
    </row>
    <row r="26" spans="1:28" s="10" customFormat="1" ht="12.75">
      <c r="A26" s="7">
        <v>14</v>
      </c>
      <c r="B26" s="33">
        <v>94.861</v>
      </c>
      <c r="C26" s="33">
        <v>2.815</v>
      </c>
      <c r="D26" s="33">
        <v>0.832</v>
      </c>
      <c r="E26" s="33">
        <v>0.116</v>
      </c>
      <c r="F26" s="33">
        <v>0.136</v>
      </c>
      <c r="G26" s="33">
        <v>0.002</v>
      </c>
      <c r="H26" s="33">
        <v>0.031</v>
      </c>
      <c r="I26" s="33">
        <v>0.025</v>
      </c>
      <c r="J26" s="33">
        <v>0.037</v>
      </c>
      <c r="K26" s="33">
        <v>0.007</v>
      </c>
      <c r="L26" s="33">
        <v>0.92</v>
      </c>
      <c r="M26" s="33">
        <v>0.218</v>
      </c>
      <c r="N26" s="14">
        <v>0.7087</v>
      </c>
      <c r="O26" s="76">
        <f t="shared" si="1"/>
        <v>34.5076056</v>
      </c>
      <c r="P26" s="70">
        <v>8242</v>
      </c>
      <c r="Q26" s="76">
        <f t="shared" si="2"/>
        <v>38.2547916</v>
      </c>
      <c r="R26" s="32">
        <v>9137</v>
      </c>
      <c r="S26" s="76">
        <f t="shared" si="3"/>
        <v>49.8773484</v>
      </c>
      <c r="T26" s="8">
        <v>11913</v>
      </c>
      <c r="U26" s="8">
        <v>-14.3</v>
      </c>
      <c r="V26" s="8">
        <v>-1.3</v>
      </c>
      <c r="W26" s="24"/>
      <c r="X26" s="34"/>
      <c r="Y26" s="8"/>
      <c r="AA26" s="11">
        <f t="shared" si="0"/>
        <v>100.00000000000001</v>
      </c>
      <c r="AB26" s="12"/>
    </row>
    <row r="27" spans="1:28" s="10" customFormat="1" ht="12.75">
      <c r="A27" s="7">
        <v>15</v>
      </c>
      <c r="B27" s="33">
        <v>94.775</v>
      </c>
      <c r="C27" s="33">
        <v>2.867</v>
      </c>
      <c r="D27" s="33">
        <v>0.838</v>
      </c>
      <c r="E27" s="33">
        <v>0.116</v>
      </c>
      <c r="F27" s="33">
        <v>0.139</v>
      </c>
      <c r="G27" s="33">
        <v>0.002</v>
      </c>
      <c r="H27" s="33">
        <v>0.032</v>
      </c>
      <c r="I27" s="33">
        <v>0.025</v>
      </c>
      <c r="J27" s="33">
        <v>0.039</v>
      </c>
      <c r="K27" s="33">
        <v>0.007</v>
      </c>
      <c r="L27" s="33">
        <v>0.937</v>
      </c>
      <c r="M27" s="33">
        <v>0.223</v>
      </c>
      <c r="N27" s="14">
        <v>0.7094</v>
      </c>
      <c r="O27" s="76">
        <f t="shared" si="1"/>
        <v>34.520166</v>
      </c>
      <c r="P27" s="70">
        <v>8245</v>
      </c>
      <c r="Q27" s="76">
        <f t="shared" si="2"/>
        <v>38.267352</v>
      </c>
      <c r="R27" s="32">
        <v>9140</v>
      </c>
      <c r="S27" s="76">
        <f t="shared" si="3"/>
        <v>49.8773484</v>
      </c>
      <c r="T27" s="8">
        <v>11913</v>
      </c>
      <c r="U27" s="8">
        <v>-14.1</v>
      </c>
      <c r="V27" s="8">
        <v>-1.1</v>
      </c>
      <c r="W27" s="24"/>
      <c r="X27" s="34"/>
      <c r="Y27" s="14"/>
      <c r="AA27" s="11">
        <f t="shared" si="0"/>
        <v>100</v>
      </c>
      <c r="AB27" s="12" t="str">
        <f>IF(AA27=100,"ОК"," ")</f>
        <v>ОК</v>
      </c>
    </row>
    <row r="28" spans="1:28" s="10" customFormat="1" ht="12.75">
      <c r="A28" s="13">
        <v>16</v>
      </c>
      <c r="B28" s="33">
        <v>94.773</v>
      </c>
      <c r="C28" s="33">
        <v>2.85</v>
      </c>
      <c r="D28" s="33">
        <v>0.839</v>
      </c>
      <c r="E28" s="33">
        <v>0.115</v>
      </c>
      <c r="F28" s="33">
        <v>0.138</v>
      </c>
      <c r="G28" s="33">
        <v>0.002</v>
      </c>
      <c r="H28" s="33">
        <v>0.031</v>
      </c>
      <c r="I28" s="33">
        <v>0.025</v>
      </c>
      <c r="J28" s="33">
        <v>0.039</v>
      </c>
      <c r="K28" s="33">
        <v>0.007</v>
      </c>
      <c r="L28" s="33">
        <v>0.955</v>
      </c>
      <c r="M28" s="33">
        <v>0.226</v>
      </c>
      <c r="N28" s="14">
        <v>0.7094</v>
      </c>
      <c r="O28" s="76">
        <f t="shared" si="1"/>
        <v>34.5076056</v>
      </c>
      <c r="P28" s="70">
        <v>8242</v>
      </c>
      <c r="Q28" s="76">
        <f t="shared" si="2"/>
        <v>38.2547916</v>
      </c>
      <c r="R28" s="32">
        <v>9137</v>
      </c>
      <c r="S28" s="76">
        <f t="shared" si="3"/>
        <v>49.8606012</v>
      </c>
      <c r="T28" s="8">
        <v>11909</v>
      </c>
      <c r="U28" s="73">
        <v>-12.2</v>
      </c>
      <c r="V28" s="73">
        <v>-0.8</v>
      </c>
      <c r="W28" s="9"/>
      <c r="X28" s="34"/>
      <c r="Y28" s="14"/>
      <c r="AA28" s="11">
        <f t="shared" si="0"/>
        <v>100</v>
      </c>
      <c r="AB28" s="12" t="str">
        <f>IF(AA28=100,"ОК"," ")</f>
        <v>ОК</v>
      </c>
    </row>
    <row r="29" spans="1:28" s="10" customFormat="1" ht="12.75">
      <c r="A29" s="13">
        <v>17</v>
      </c>
      <c r="B29" s="33">
        <v>94.825</v>
      </c>
      <c r="C29" s="33">
        <v>2.812</v>
      </c>
      <c r="D29" s="33">
        <v>0.837</v>
      </c>
      <c r="E29" s="33">
        <v>0.118</v>
      </c>
      <c r="F29" s="33">
        <v>0.136</v>
      </c>
      <c r="G29" s="33">
        <v>0.002</v>
      </c>
      <c r="H29" s="33">
        <v>0.031</v>
      </c>
      <c r="I29" s="33">
        <v>0.024</v>
      </c>
      <c r="J29" s="33">
        <v>0.036</v>
      </c>
      <c r="K29" s="33">
        <v>0.007</v>
      </c>
      <c r="L29" s="33">
        <v>0.953</v>
      </c>
      <c r="M29" s="33">
        <v>0.22</v>
      </c>
      <c r="N29" s="14">
        <v>0.7089</v>
      </c>
      <c r="O29" s="76">
        <f t="shared" si="1"/>
        <v>34.4950452</v>
      </c>
      <c r="P29" s="70">
        <v>8239</v>
      </c>
      <c r="Q29" s="76">
        <f t="shared" si="2"/>
        <v>38.2422312</v>
      </c>
      <c r="R29" s="32">
        <v>9134</v>
      </c>
      <c r="S29" s="76">
        <f t="shared" si="3"/>
        <v>49.8564144</v>
      </c>
      <c r="T29" s="8">
        <v>11908</v>
      </c>
      <c r="U29" s="73">
        <v>-13</v>
      </c>
      <c r="V29" s="73">
        <v>-1</v>
      </c>
      <c r="W29" s="9"/>
      <c r="X29" s="34"/>
      <c r="Y29" s="14"/>
      <c r="AA29" s="11">
        <f t="shared" si="0"/>
        <v>100.001</v>
      </c>
      <c r="AB29" s="12" t="str">
        <f>IF(AA29=100,"ОК"," ")</f>
        <v> </v>
      </c>
    </row>
    <row r="30" spans="1:28" s="10" customFormat="1" ht="12.75">
      <c r="A30" s="13">
        <v>18</v>
      </c>
      <c r="B30" s="33">
        <v>94.851</v>
      </c>
      <c r="C30" s="33">
        <v>2.84</v>
      </c>
      <c r="D30" s="33">
        <v>0.853</v>
      </c>
      <c r="E30" s="33">
        <v>0.121</v>
      </c>
      <c r="F30" s="33">
        <v>0.137</v>
      </c>
      <c r="G30" s="33">
        <v>0.002</v>
      </c>
      <c r="H30" s="33">
        <v>0.03</v>
      </c>
      <c r="I30" s="33">
        <v>0.024</v>
      </c>
      <c r="J30" s="33">
        <v>0.035</v>
      </c>
      <c r="K30" s="33">
        <v>0.007</v>
      </c>
      <c r="L30" s="33">
        <v>0.877</v>
      </c>
      <c r="M30" s="33">
        <v>0.224</v>
      </c>
      <c r="N30" s="14">
        <v>0.709</v>
      </c>
      <c r="O30" s="76">
        <f t="shared" si="1"/>
        <v>34.5369132</v>
      </c>
      <c r="P30" s="70">
        <v>8249</v>
      </c>
      <c r="Q30" s="76">
        <f t="shared" si="2"/>
        <v>38.2840992</v>
      </c>
      <c r="R30" s="32">
        <v>9144</v>
      </c>
      <c r="S30" s="76">
        <f t="shared" si="3"/>
        <v>49.9108428</v>
      </c>
      <c r="T30" s="8">
        <v>11921</v>
      </c>
      <c r="U30" s="8">
        <v>-14.8</v>
      </c>
      <c r="V30" s="8">
        <v>-1.2</v>
      </c>
      <c r="W30" s="9"/>
      <c r="X30" s="34"/>
      <c r="Y30" s="14"/>
      <c r="AA30" s="11">
        <f t="shared" si="0"/>
        <v>100.00099999999999</v>
      </c>
      <c r="AB30" s="12"/>
    </row>
    <row r="31" spans="1:28" s="10" customFormat="1" ht="12.75">
      <c r="A31" s="13">
        <v>19</v>
      </c>
      <c r="B31" s="33">
        <v>94.778</v>
      </c>
      <c r="C31" s="33">
        <v>2.855</v>
      </c>
      <c r="D31" s="33">
        <v>0.845</v>
      </c>
      <c r="E31" s="33">
        <v>0.121</v>
      </c>
      <c r="F31" s="33">
        <v>0.141</v>
      </c>
      <c r="G31" s="33">
        <v>0.002</v>
      </c>
      <c r="H31" s="33">
        <v>0.032</v>
      </c>
      <c r="I31" s="33">
        <v>0.025</v>
      </c>
      <c r="J31" s="33">
        <v>0.037</v>
      </c>
      <c r="K31" s="33">
        <v>0.007</v>
      </c>
      <c r="L31" s="33">
        <v>0.931</v>
      </c>
      <c r="M31" s="33">
        <v>0.227</v>
      </c>
      <c r="N31" s="14">
        <v>0.7094</v>
      </c>
      <c r="O31" s="76">
        <f t="shared" si="1"/>
        <v>34.5243528</v>
      </c>
      <c r="P31" s="70">
        <v>8246</v>
      </c>
      <c r="Q31" s="76">
        <f t="shared" si="2"/>
        <v>38.2715388</v>
      </c>
      <c r="R31" s="32">
        <v>9141</v>
      </c>
      <c r="S31" s="76">
        <f t="shared" si="3"/>
        <v>49.8773484</v>
      </c>
      <c r="T31" s="8">
        <v>11913</v>
      </c>
      <c r="U31" s="8"/>
      <c r="V31" s="8"/>
      <c r="W31" s="9"/>
      <c r="X31" s="34"/>
      <c r="Y31" s="14"/>
      <c r="AA31" s="11">
        <f t="shared" si="0"/>
        <v>100.00100000000002</v>
      </c>
      <c r="AB31" s="12"/>
    </row>
    <row r="32" spans="1:28" s="10" customFormat="1" ht="12.75">
      <c r="A32" s="13">
        <v>20</v>
      </c>
      <c r="B32" s="33">
        <v>94.797</v>
      </c>
      <c r="C32" s="33">
        <v>2.876</v>
      </c>
      <c r="D32" s="33">
        <v>0.865</v>
      </c>
      <c r="E32" s="33">
        <v>0.123</v>
      </c>
      <c r="F32" s="33">
        <v>0.142</v>
      </c>
      <c r="G32" s="33">
        <v>0.002</v>
      </c>
      <c r="H32" s="33">
        <v>0.032</v>
      </c>
      <c r="I32" s="33">
        <v>0.025</v>
      </c>
      <c r="J32" s="33">
        <v>0.038</v>
      </c>
      <c r="K32" s="33">
        <v>0.007</v>
      </c>
      <c r="L32" s="33">
        <v>0.872</v>
      </c>
      <c r="M32" s="33">
        <v>0.221</v>
      </c>
      <c r="N32" s="14">
        <v>0.7095</v>
      </c>
      <c r="O32" s="76">
        <f t="shared" si="1"/>
        <v>34.5662208</v>
      </c>
      <c r="P32" s="70">
        <v>8256</v>
      </c>
      <c r="Q32" s="76">
        <f t="shared" si="2"/>
        <v>38.3175936</v>
      </c>
      <c r="R32" s="32">
        <v>9152</v>
      </c>
      <c r="S32" s="76">
        <f t="shared" si="3"/>
        <v>49.9359636</v>
      </c>
      <c r="T32" s="8">
        <v>11927</v>
      </c>
      <c r="U32" s="8"/>
      <c r="V32" s="8"/>
      <c r="W32" s="24"/>
      <c r="X32" s="34"/>
      <c r="Y32" s="14"/>
      <c r="AA32" s="11">
        <f t="shared" si="0"/>
        <v>100</v>
      </c>
      <c r="AB32" s="12"/>
    </row>
    <row r="33" spans="1:28" s="10" customFormat="1" ht="12.75">
      <c r="A33" s="13">
        <v>21</v>
      </c>
      <c r="B33" s="33">
        <v>94.899</v>
      </c>
      <c r="C33" s="33">
        <v>2.823</v>
      </c>
      <c r="D33" s="33">
        <v>0.859</v>
      </c>
      <c r="E33" s="33">
        <v>0.124</v>
      </c>
      <c r="F33" s="33">
        <v>0.139</v>
      </c>
      <c r="G33" s="33">
        <v>0.002</v>
      </c>
      <c r="H33" s="33">
        <v>0.031</v>
      </c>
      <c r="I33" s="33">
        <v>0.024</v>
      </c>
      <c r="J33" s="33">
        <v>0.035</v>
      </c>
      <c r="K33" s="33">
        <v>0.007</v>
      </c>
      <c r="L33" s="33">
        <v>0.841</v>
      </c>
      <c r="M33" s="33">
        <v>0.217</v>
      </c>
      <c r="N33" s="14">
        <v>0.7088</v>
      </c>
      <c r="O33" s="76">
        <f t="shared" si="1"/>
        <v>34.5536604</v>
      </c>
      <c r="P33" s="70">
        <v>8253</v>
      </c>
      <c r="Q33" s="76">
        <f t="shared" si="2"/>
        <v>38.305033200000004</v>
      </c>
      <c r="R33" s="32">
        <v>9149</v>
      </c>
      <c r="S33" s="76">
        <f t="shared" si="3"/>
        <v>49.9443372</v>
      </c>
      <c r="T33" s="8">
        <v>11929</v>
      </c>
      <c r="U33" s="8">
        <v>-13.5</v>
      </c>
      <c r="V33" s="8">
        <v>-0.9</v>
      </c>
      <c r="W33" s="24"/>
      <c r="X33" s="34" t="s">
        <v>49</v>
      </c>
      <c r="Y33" s="14"/>
      <c r="AA33" s="11">
        <f t="shared" si="0"/>
        <v>100.00099999999998</v>
      </c>
      <c r="AB33" s="12"/>
    </row>
    <row r="34" spans="1:28" s="10" customFormat="1" ht="12.75">
      <c r="A34" s="13">
        <v>22</v>
      </c>
      <c r="B34" s="33">
        <v>94.953</v>
      </c>
      <c r="C34" s="33">
        <v>2.795</v>
      </c>
      <c r="D34" s="33">
        <v>0.847</v>
      </c>
      <c r="E34" s="33">
        <v>0.125</v>
      </c>
      <c r="F34" s="33">
        <v>0.139</v>
      </c>
      <c r="G34" s="33">
        <v>0.002</v>
      </c>
      <c r="H34" s="33">
        <v>0.03</v>
      </c>
      <c r="I34" s="33">
        <v>0.023</v>
      </c>
      <c r="J34" s="33">
        <v>0.03</v>
      </c>
      <c r="K34" s="33">
        <v>0.007</v>
      </c>
      <c r="L34" s="33">
        <v>0.834</v>
      </c>
      <c r="M34" s="33">
        <v>0.213</v>
      </c>
      <c r="N34" s="14">
        <v>0.7083</v>
      </c>
      <c r="O34" s="76">
        <f t="shared" si="1"/>
        <v>34.5369132</v>
      </c>
      <c r="P34" s="70">
        <v>8249</v>
      </c>
      <c r="Q34" s="76">
        <f t="shared" si="2"/>
        <v>38.288286</v>
      </c>
      <c r="R34" s="32">
        <v>9145</v>
      </c>
      <c r="S34" s="76">
        <f t="shared" si="3"/>
        <v>49.9401504</v>
      </c>
      <c r="T34" s="8">
        <v>11928</v>
      </c>
      <c r="U34" s="73">
        <v>-15.2</v>
      </c>
      <c r="V34" s="8">
        <v>-1.1</v>
      </c>
      <c r="W34" s="71"/>
      <c r="X34" s="34"/>
      <c r="Y34" s="14"/>
      <c r="AA34" s="11">
        <f t="shared" si="0"/>
        <v>99.99799999999999</v>
      </c>
      <c r="AB34" s="12"/>
    </row>
    <row r="35" spans="1:28" s="10" customFormat="1" ht="12.75">
      <c r="A35" s="13">
        <v>23</v>
      </c>
      <c r="B35" s="33">
        <v>94.943</v>
      </c>
      <c r="C35" s="33">
        <v>2.773</v>
      </c>
      <c r="D35" s="33">
        <v>0.841</v>
      </c>
      <c r="E35" s="33">
        <v>0.122</v>
      </c>
      <c r="F35" s="33">
        <v>0.138</v>
      </c>
      <c r="G35" s="33">
        <v>0.002</v>
      </c>
      <c r="H35" s="33">
        <v>0.03</v>
      </c>
      <c r="I35" s="33">
        <v>0.024</v>
      </c>
      <c r="J35" s="33">
        <v>0.031</v>
      </c>
      <c r="K35" s="33">
        <v>0.007</v>
      </c>
      <c r="L35" s="33">
        <v>0.871</v>
      </c>
      <c r="M35" s="33">
        <v>0.218</v>
      </c>
      <c r="N35" s="14">
        <v>0.7083</v>
      </c>
      <c r="O35" s="76">
        <f t="shared" si="1"/>
        <v>34.5117924</v>
      </c>
      <c r="P35" s="70">
        <v>8243</v>
      </c>
      <c r="Q35" s="76">
        <f t="shared" si="2"/>
        <v>38.258978400000004</v>
      </c>
      <c r="R35" s="32">
        <v>9138</v>
      </c>
      <c r="S35" s="76">
        <f t="shared" si="3"/>
        <v>49.906656</v>
      </c>
      <c r="T35" s="8">
        <v>11920</v>
      </c>
      <c r="U35" s="73">
        <v>-15.8</v>
      </c>
      <c r="V35" s="8"/>
      <c r="W35" s="72"/>
      <c r="X35" s="34"/>
      <c r="Y35" s="14"/>
      <c r="AA35" s="11">
        <f t="shared" si="0"/>
        <v>100</v>
      </c>
      <c r="AB35" s="12"/>
    </row>
    <row r="36" spans="1:28" s="10" customFormat="1" ht="12.75">
      <c r="A36" s="13">
        <v>24</v>
      </c>
      <c r="B36" s="33">
        <v>94.499</v>
      </c>
      <c r="C36" s="33">
        <v>2.917</v>
      </c>
      <c r="D36" s="33">
        <v>0.844</v>
      </c>
      <c r="E36" s="33">
        <v>0.116</v>
      </c>
      <c r="F36" s="33">
        <v>0.139</v>
      </c>
      <c r="G36" s="33">
        <v>0.002</v>
      </c>
      <c r="H36" s="33">
        <v>0.03</v>
      </c>
      <c r="I36" s="33">
        <v>0.024</v>
      </c>
      <c r="J36" s="33">
        <v>0.034</v>
      </c>
      <c r="K36" s="33">
        <v>0.006</v>
      </c>
      <c r="L36" s="33">
        <v>1.163</v>
      </c>
      <c r="M36" s="33">
        <v>0.225</v>
      </c>
      <c r="N36" s="14">
        <v>0.7107</v>
      </c>
      <c r="O36" s="76">
        <f t="shared" si="1"/>
        <v>34.4531772</v>
      </c>
      <c r="P36" s="70">
        <v>8229</v>
      </c>
      <c r="Q36" s="76">
        <f t="shared" si="2"/>
        <v>38.1919896</v>
      </c>
      <c r="R36" s="32">
        <v>9122</v>
      </c>
      <c r="S36" s="76">
        <f t="shared" si="3"/>
        <v>49.7308104</v>
      </c>
      <c r="T36" s="8">
        <v>11878</v>
      </c>
      <c r="U36" s="8"/>
      <c r="V36" s="8"/>
      <c r="W36" s="72" t="s">
        <v>53</v>
      </c>
      <c r="X36" s="34"/>
      <c r="Y36" s="8"/>
      <c r="AA36" s="11">
        <f t="shared" si="0"/>
        <v>99.99899999999998</v>
      </c>
      <c r="AB36" s="12" t="str">
        <f>IF(AA36=100,"ОК"," ")</f>
        <v> </v>
      </c>
    </row>
    <row r="37" spans="1:28" s="10" customFormat="1" ht="12.75">
      <c r="A37" s="13">
        <v>25</v>
      </c>
      <c r="B37" s="33">
        <v>93.817</v>
      </c>
      <c r="C37" s="33">
        <v>3.085</v>
      </c>
      <c r="D37" s="33">
        <v>0.819</v>
      </c>
      <c r="E37" s="33">
        <v>0.105</v>
      </c>
      <c r="F37" s="33">
        <v>0.132</v>
      </c>
      <c r="G37" s="33">
        <v>0.002</v>
      </c>
      <c r="H37" s="33">
        <v>0.029</v>
      </c>
      <c r="I37" s="33">
        <v>0.023</v>
      </c>
      <c r="J37" s="33">
        <v>0.035</v>
      </c>
      <c r="K37" s="33">
        <v>0.007</v>
      </c>
      <c r="L37" s="33">
        <v>1.726</v>
      </c>
      <c r="M37" s="33">
        <v>0.218</v>
      </c>
      <c r="N37" s="14">
        <v>0.7138</v>
      </c>
      <c r="O37" s="76">
        <f t="shared" si="1"/>
        <v>34.2815184</v>
      </c>
      <c r="P37" s="70">
        <v>8188</v>
      </c>
      <c r="Q37" s="76">
        <f t="shared" si="2"/>
        <v>38.0035836</v>
      </c>
      <c r="R37" s="32">
        <v>9077</v>
      </c>
      <c r="S37" s="76">
        <f t="shared" si="3"/>
        <v>49.3791192</v>
      </c>
      <c r="T37" s="8">
        <v>11794</v>
      </c>
      <c r="U37" s="8"/>
      <c r="V37" s="8"/>
      <c r="W37" s="71"/>
      <c r="X37" s="34"/>
      <c r="Y37" s="8"/>
      <c r="AA37" s="11">
        <f t="shared" si="0"/>
        <v>99.99799999999999</v>
      </c>
      <c r="AB37" s="12" t="str">
        <f>IF(AA37=100,"ОК"," ")</f>
        <v> </v>
      </c>
    </row>
    <row r="38" spans="1:28" s="10" customFormat="1" ht="12.75">
      <c r="A38" s="13">
        <v>26</v>
      </c>
      <c r="B38" s="33">
        <v>93.714</v>
      </c>
      <c r="C38" s="33">
        <v>3.097</v>
      </c>
      <c r="D38" s="33">
        <v>0.809</v>
      </c>
      <c r="E38" s="33">
        <v>0.103</v>
      </c>
      <c r="F38" s="33">
        <v>0.132</v>
      </c>
      <c r="G38" s="33">
        <v>0.002</v>
      </c>
      <c r="H38" s="33">
        <v>0.029</v>
      </c>
      <c r="I38" s="33">
        <v>0.023</v>
      </c>
      <c r="J38" s="33">
        <v>0.037</v>
      </c>
      <c r="K38" s="33">
        <v>0.006</v>
      </c>
      <c r="L38" s="33">
        <v>1.831</v>
      </c>
      <c r="M38" s="33">
        <v>0.216</v>
      </c>
      <c r="N38" s="14">
        <v>0.7142</v>
      </c>
      <c r="O38" s="76">
        <f t="shared" si="1"/>
        <v>34.248024</v>
      </c>
      <c r="P38" s="70">
        <v>8180</v>
      </c>
      <c r="Q38" s="76">
        <f t="shared" si="2"/>
        <v>37.9617156</v>
      </c>
      <c r="R38" s="32">
        <v>9067</v>
      </c>
      <c r="S38" s="76">
        <f t="shared" si="3"/>
        <v>49.3121304</v>
      </c>
      <c r="T38" s="8">
        <v>11778</v>
      </c>
      <c r="U38" s="8"/>
      <c r="V38" s="8"/>
      <c r="W38" s="24"/>
      <c r="X38" s="34"/>
      <c r="Y38" s="14"/>
      <c r="AA38" s="11">
        <f t="shared" si="0"/>
        <v>99.99899999999998</v>
      </c>
      <c r="AB38" s="12" t="str">
        <f>IF(AA38=100,"ОК"," ")</f>
        <v> </v>
      </c>
    </row>
    <row r="39" spans="1:28" s="10" customFormat="1" ht="12.75">
      <c r="A39" s="13">
        <v>27</v>
      </c>
      <c r="B39" s="33">
        <v>93.689</v>
      </c>
      <c r="C39" s="33">
        <v>3.127</v>
      </c>
      <c r="D39" s="33">
        <v>0.818</v>
      </c>
      <c r="E39" s="33">
        <v>0.104</v>
      </c>
      <c r="F39" s="33">
        <v>0.132</v>
      </c>
      <c r="G39" s="33">
        <v>0.002</v>
      </c>
      <c r="H39" s="33">
        <v>0.029</v>
      </c>
      <c r="I39" s="33">
        <v>0.024</v>
      </c>
      <c r="J39" s="33">
        <v>0.038</v>
      </c>
      <c r="K39" s="33">
        <v>0.006</v>
      </c>
      <c r="L39" s="33">
        <v>1.818</v>
      </c>
      <c r="M39" s="33">
        <v>0.214</v>
      </c>
      <c r="N39" s="14">
        <v>0.7145</v>
      </c>
      <c r="O39" s="76">
        <f t="shared" si="1"/>
        <v>34.2647712</v>
      </c>
      <c r="P39" s="70">
        <v>8184</v>
      </c>
      <c r="Q39" s="76">
        <f t="shared" si="2"/>
        <v>37.9826496</v>
      </c>
      <c r="R39" s="32">
        <v>9072</v>
      </c>
      <c r="S39" s="76">
        <f t="shared" si="3"/>
        <v>49.3288776</v>
      </c>
      <c r="T39" s="8">
        <v>11782</v>
      </c>
      <c r="U39" s="8"/>
      <c r="V39" s="8"/>
      <c r="W39" s="24"/>
      <c r="X39" s="35"/>
      <c r="Y39" s="9"/>
      <c r="AA39" s="11">
        <f t="shared" si="0"/>
        <v>100.00099999999998</v>
      </c>
      <c r="AB39" s="12" t="str">
        <f>IF(AA39=100,"ОК"," ")</f>
        <v> </v>
      </c>
    </row>
    <row r="40" spans="1:28" s="10" customFormat="1" ht="12.75">
      <c r="A40" s="13">
        <v>28</v>
      </c>
      <c r="B40" s="33">
        <v>93.73</v>
      </c>
      <c r="C40" s="33">
        <v>3.135</v>
      </c>
      <c r="D40" s="33">
        <v>0.834</v>
      </c>
      <c r="E40" s="33">
        <v>0.106</v>
      </c>
      <c r="F40" s="33">
        <v>0.133</v>
      </c>
      <c r="G40" s="33">
        <v>0.002</v>
      </c>
      <c r="H40" s="33">
        <v>0.03</v>
      </c>
      <c r="I40" s="33">
        <v>0.024</v>
      </c>
      <c r="J40" s="33">
        <v>0.04</v>
      </c>
      <c r="K40" s="33">
        <v>0.007</v>
      </c>
      <c r="L40" s="33">
        <v>1.743</v>
      </c>
      <c r="M40" s="33">
        <v>0.215</v>
      </c>
      <c r="N40" s="14">
        <v>0.7145</v>
      </c>
      <c r="O40" s="76">
        <f t="shared" si="1"/>
        <v>34.310826</v>
      </c>
      <c r="P40" s="70">
        <v>8195</v>
      </c>
      <c r="Q40" s="76">
        <f t="shared" si="2"/>
        <v>38.0287044</v>
      </c>
      <c r="R40" s="32">
        <v>9083</v>
      </c>
      <c r="S40" s="76">
        <f t="shared" si="3"/>
        <v>49.387492800000004</v>
      </c>
      <c r="T40" s="8">
        <v>11796</v>
      </c>
      <c r="U40" s="8">
        <v>-15.7</v>
      </c>
      <c r="V40" s="8">
        <v>-8.6</v>
      </c>
      <c r="W40" s="24"/>
      <c r="X40" s="35"/>
      <c r="Y40" s="14"/>
      <c r="AA40" s="11">
        <f t="shared" si="0"/>
        <v>99.99900000000001</v>
      </c>
      <c r="AB40" s="12"/>
    </row>
    <row r="41" spans="1:28" s="10" customFormat="1" ht="12.75">
      <c r="A41" s="13">
        <v>29</v>
      </c>
      <c r="B41" s="33">
        <v>93.723</v>
      </c>
      <c r="C41" s="33">
        <v>3.145</v>
      </c>
      <c r="D41" s="33">
        <v>0.83</v>
      </c>
      <c r="E41" s="33">
        <v>0.107</v>
      </c>
      <c r="F41" s="33">
        <v>0.134</v>
      </c>
      <c r="G41" s="33">
        <v>0.002</v>
      </c>
      <c r="H41" s="33">
        <v>0.031</v>
      </c>
      <c r="I41" s="33">
        <v>0.025</v>
      </c>
      <c r="J41" s="33">
        <v>0.042</v>
      </c>
      <c r="K41" s="33">
        <v>0.007</v>
      </c>
      <c r="L41" s="33">
        <v>1.732</v>
      </c>
      <c r="M41" s="33">
        <v>0.223</v>
      </c>
      <c r="N41" s="14">
        <v>0.7147</v>
      </c>
      <c r="O41" s="76">
        <f t="shared" si="1"/>
        <v>34.3150128</v>
      </c>
      <c r="P41" s="70">
        <v>8196</v>
      </c>
      <c r="Q41" s="76">
        <f t="shared" si="2"/>
        <v>38.037078</v>
      </c>
      <c r="R41" s="32">
        <v>9085</v>
      </c>
      <c r="S41" s="76">
        <f t="shared" si="3"/>
        <v>49.3916796</v>
      </c>
      <c r="T41" s="8">
        <v>11797</v>
      </c>
      <c r="U41" s="73">
        <v>-12.8</v>
      </c>
      <c r="V41" s="8">
        <v>-5.8</v>
      </c>
      <c r="W41" s="24"/>
      <c r="X41" s="35"/>
      <c r="Y41" s="14"/>
      <c r="AA41" s="11">
        <f t="shared" si="0"/>
        <v>100.001</v>
      </c>
      <c r="AB41" s="12"/>
    </row>
    <row r="42" spans="1:28" s="10" customFormat="1" ht="12.75">
      <c r="A42" s="13">
        <v>30</v>
      </c>
      <c r="B42" s="33">
        <v>93.894</v>
      </c>
      <c r="C42" s="33">
        <v>3.082</v>
      </c>
      <c r="D42" s="33">
        <v>0.818</v>
      </c>
      <c r="E42" s="33">
        <v>0.106</v>
      </c>
      <c r="F42" s="33">
        <v>0.134</v>
      </c>
      <c r="G42" s="33">
        <v>0.002</v>
      </c>
      <c r="H42" s="33">
        <v>0.031</v>
      </c>
      <c r="I42" s="33">
        <v>0.025</v>
      </c>
      <c r="J42" s="33">
        <v>0.043</v>
      </c>
      <c r="K42" s="33">
        <v>0.007</v>
      </c>
      <c r="L42" s="33">
        <v>1.637</v>
      </c>
      <c r="M42" s="33">
        <v>0.222</v>
      </c>
      <c r="N42" s="14">
        <v>0.7137</v>
      </c>
      <c r="O42" s="76">
        <f t="shared" si="1"/>
        <v>34.3275732</v>
      </c>
      <c r="P42" s="70">
        <v>8199</v>
      </c>
      <c r="Q42" s="76">
        <f t="shared" si="2"/>
        <v>38.0496384</v>
      </c>
      <c r="R42" s="32">
        <v>9088</v>
      </c>
      <c r="S42" s="76">
        <f t="shared" si="3"/>
        <v>49.4419212</v>
      </c>
      <c r="T42" s="8">
        <v>11809</v>
      </c>
      <c r="U42" s="8">
        <v>-12.1</v>
      </c>
      <c r="V42" s="8">
        <v>-4.5</v>
      </c>
      <c r="W42" s="71"/>
      <c r="X42" s="9"/>
      <c r="Y42" s="25"/>
      <c r="AA42" s="11">
        <f t="shared" si="0"/>
        <v>100.001</v>
      </c>
      <c r="AB42" s="12" t="str">
        <f>IF(AA42=100,"ОК"," ")</f>
        <v> </v>
      </c>
    </row>
    <row r="43" spans="1:28" s="10" customFormat="1" ht="12" customHeight="1">
      <c r="A43" s="13">
        <v>31</v>
      </c>
      <c r="B43" s="33">
        <v>93.982</v>
      </c>
      <c r="C43" s="33">
        <v>3.045</v>
      </c>
      <c r="D43" s="33">
        <v>0.837</v>
      </c>
      <c r="E43" s="33">
        <v>0.109</v>
      </c>
      <c r="F43" s="33">
        <v>0.138</v>
      </c>
      <c r="G43" s="33">
        <v>0.002</v>
      </c>
      <c r="H43" s="33">
        <v>0.032</v>
      </c>
      <c r="I43" s="33">
        <v>0.026</v>
      </c>
      <c r="J43" s="33">
        <v>0.042</v>
      </c>
      <c r="K43" s="33">
        <v>0.007</v>
      </c>
      <c r="L43" s="33">
        <v>1.562</v>
      </c>
      <c r="M43" s="33">
        <v>0.218</v>
      </c>
      <c r="N43" s="14">
        <v>0.7134</v>
      </c>
      <c r="O43" s="76">
        <f t="shared" si="1"/>
        <v>34.3610676</v>
      </c>
      <c r="P43" s="70">
        <v>8207</v>
      </c>
      <c r="Q43" s="76">
        <f t="shared" si="2"/>
        <v>38.0873196</v>
      </c>
      <c r="R43" s="32">
        <v>9097</v>
      </c>
      <c r="S43" s="76">
        <f t="shared" si="3"/>
        <v>49.4963496</v>
      </c>
      <c r="T43" s="8">
        <v>11822</v>
      </c>
      <c r="U43" s="8">
        <v>-11.8</v>
      </c>
      <c r="V43" s="8">
        <v>-4.4</v>
      </c>
      <c r="W43" s="24"/>
      <c r="X43" s="9"/>
      <c r="Y43" s="25"/>
      <c r="AA43" s="11">
        <f t="shared" si="0"/>
        <v>100</v>
      </c>
      <c r="AB43" s="12" t="str">
        <f>IF(AA43=100,"ОК"," ")</f>
        <v>ОК</v>
      </c>
    </row>
    <row r="44" spans="2:24" ht="12.75" customHeight="1">
      <c r="B44" s="55" t="s">
        <v>44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29"/>
      <c r="V44" s="29"/>
      <c r="W44" s="75"/>
      <c r="X44" s="30"/>
    </row>
    <row r="45" spans="2:24" ht="12.75">
      <c r="B45" s="27" t="s">
        <v>45</v>
      </c>
      <c r="C45" s="31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  <c r="S45" s="26"/>
      <c r="U45" s="1" t="s">
        <v>52</v>
      </c>
      <c r="V45" s="1"/>
      <c r="W45" s="74"/>
      <c r="X45" s="23"/>
    </row>
    <row r="46" spans="2:23" ht="12.75" customHeight="1">
      <c r="B46" s="1" t="s">
        <v>46</v>
      </c>
      <c r="C46" s="1"/>
      <c r="D46" s="1"/>
      <c r="E46" s="1"/>
      <c r="P46" s="2" t="s">
        <v>0</v>
      </c>
      <c r="S46" s="2" t="s">
        <v>1</v>
      </c>
      <c r="T46" s="2"/>
      <c r="U46" s="1"/>
      <c r="V46" s="2" t="s">
        <v>2</v>
      </c>
      <c r="W46" s="23"/>
    </row>
    <row r="47" spans="2:22" ht="12.75">
      <c r="B47" s="27" t="s">
        <v>47</v>
      </c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  <c r="S47" s="26"/>
      <c r="U47" s="1" t="s">
        <v>52</v>
      </c>
      <c r="V47" s="1"/>
    </row>
    <row r="48" spans="2:22" ht="17.25" customHeight="1">
      <c r="B48" s="1" t="s">
        <v>48</v>
      </c>
      <c r="C48" s="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" t="s">
        <v>0</v>
      </c>
      <c r="S48" s="2" t="s">
        <v>1</v>
      </c>
      <c r="U48" t="s">
        <v>49</v>
      </c>
      <c r="V48" s="2" t="s">
        <v>2</v>
      </c>
    </row>
    <row r="49" spans="3:22" ht="12.75">
      <c r="C49" s="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V49" s="2"/>
    </row>
    <row r="50" spans="2:25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X50" s="23"/>
      <c r="Y50" s="23"/>
    </row>
    <row r="51" ht="12.75">
      <c r="W51" s="23"/>
    </row>
  </sheetData>
  <sheetProtection/>
  <mergeCells count="32">
    <mergeCell ref="B44:T44"/>
    <mergeCell ref="W2:Y2"/>
    <mergeCell ref="A7:Y7"/>
    <mergeCell ref="A8:Y8"/>
    <mergeCell ref="C10:C12"/>
    <mergeCell ref="B10:B12"/>
    <mergeCell ref="B9:M9"/>
    <mergeCell ref="G10:G12"/>
    <mergeCell ref="I10:I12"/>
    <mergeCell ref="N9:T9"/>
    <mergeCell ref="B6:AA6"/>
    <mergeCell ref="S10:S12"/>
    <mergeCell ref="K10:K12"/>
    <mergeCell ref="O10:O12"/>
    <mergeCell ref="E10:E12"/>
    <mergeCell ref="J10:J12"/>
    <mergeCell ref="W9:W12"/>
    <mergeCell ref="Y9:Y12"/>
    <mergeCell ref="R10:R12"/>
    <mergeCell ref="T10:T12"/>
    <mergeCell ref="X9:X12"/>
    <mergeCell ref="D10:D12"/>
    <mergeCell ref="H10:H12"/>
    <mergeCell ref="L10:L12"/>
    <mergeCell ref="M10:M12"/>
    <mergeCell ref="F10:F12"/>
    <mergeCell ref="A9:A12"/>
    <mergeCell ref="P10:P12"/>
    <mergeCell ref="N10:N12"/>
    <mergeCell ref="Q10:Q12"/>
    <mergeCell ref="U9:U12"/>
    <mergeCell ref="V9:V12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Барталёва Светлана Васильевна</cp:lastModifiedBy>
  <cp:lastPrinted>2016-04-01T07:08:29Z</cp:lastPrinted>
  <dcterms:created xsi:type="dcterms:W3CDTF">2010-01-29T08:37:16Z</dcterms:created>
  <dcterms:modified xsi:type="dcterms:W3CDTF">2016-04-01T07:26:04Z</dcterms:modified>
  <cp:category/>
  <cp:version/>
  <cp:contentType/>
  <cp:contentStatus/>
</cp:coreProperties>
</file>