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<sst xmlns="http://schemas.openxmlformats.org/spreadsheetml/2006/main" count="67" uniqueCount="62">
  <si>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</si>
  <si>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</si>
  <si>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</si>
  <si>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</si>
  <si>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</si>
  <si>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</si>
  <si>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</si>
  <si>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</si>
  <si>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</si>
  <si>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</si>
  <si>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</si>
  <si>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</si>
  <si>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</si>
  <si>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</si>
  <si>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</si>
  <si>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</si>
  <si>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</si>
  <si>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</si>
  <si>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</si>
  <si>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</si>
  <si>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</si>
  <si>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</si>
  <si>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</si>
  <si>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</si>
  <si>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</si>
  <si>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</si>
  <si>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</si>
  <si>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</si>
  <si>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</si>
  <si>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</si>
  <si>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</si>
  <si>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</si>
  <si>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</si>
  <si>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</si>
  <si>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</si>
  <si>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</si>
  <si>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</si>
  <si>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</si>
  <si>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</si>
  <si>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</si>
  <si>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</si>
  <si>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Дашавського ВУПЗГ</t>
  </si>
  <si>
    <t>РЛ036/15</t>
  </si>
  <si>
    <t>Чинне до 10 квітня 2019р.</t>
  </si>
  <si>
    <t>число  місяця</t>
  </si>
  <si>
    <t>Штинда М.В.</t>
  </si>
  <si>
    <t>Гойсак О.П.</t>
  </si>
  <si>
    <t>Керівник лабораторії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</si>
  <si>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</si>
  <si>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</si>
  <si>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</si>
  <si>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01.03.16р.</t>
  </si>
  <si>
    <t>09.03.16р</t>
  </si>
  <si>
    <t>15.03.16р.</t>
  </si>
  <si>
    <t>91,26,17</t>
  </si>
  <si>
    <t>01.04..2016р.</t>
  </si>
  <si>
    <t>01.04.2016р.</t>
  </si>
  <si>
    <t>22.03.16р.</t>
  </si>
  <si>
    <t>29.03.16р.</t>
  </si>
  <si>
    <r>
      <t xml:space="preserve">                                               з газопроводу</t>
    </r>
    <r>
      <rPr>
        <b/>
        <u val="single"/>
        <sz val="10"/>
        <rFont val="Arial"/>
        <family val="2"/>
      </rPr>
      <t xml:space="preserve">  Більче-Волиця -Долина ,Івацевичі-Долина,КЗУ,АГРС-120</t>
    </r>
    <r>
      <rPr>
        <b/>
        <sz val="10"/>
        <rFont val="Arial"/>
        <family val="2"/>
      </rPr>
      <t xml:space="preserve"> за період з </t>
    </r>
    <r>
      <rPr>
        <b/>
        <u val="single"/>
        <sz val="10"/>
        <rFont val="Arial"/>
        <family val="2"/>
      </rPr>
      <t xml:space="preserve"> 01.03.2016р. по 29.03.2016р.</t>
    </r>
  </si>
  <si>
    <r>
      <t xml:space="preserve">                                                         переданого </t>
    </r>
    <r>
      <rPr>
        <b/>
        <u val="single"/>
        <sz val="10"/>
        <rFont val="Arial"/>
        <family val="2"/>
      </rPr>
      <t xml:space="preserve">Дашавським ВУПЗГ </t>
    </r>
    <r>
      <rPr>
        <b/>
        <sz val="10"/>
        <rFont val="Arial"/>
        <family val="2"/>
      </rPr>
      <t xml:space="preserve">та прийнятого </t>
    </r>
    <r>
      <rPr>
        <b/>
        <u val="single"/>
        <sz val="10"/>
        <rFont val="Arial"/>
        <family val="2"/>
      </rPr>
      <t>ПАТ "Львівгаз</t>
    </r>
    <r>
      <rPr>
        <b/>
        <sz val="10"/>
        <rFont val="Arial"/>
        <family val="2"/>
      </rPr>
      <t xml:space="preserve">" через </t>
    </r>
    <r>
      <rPr>
        <b/>
        <u val="single"/>
        <sz val="10"/>
        <rFont val="Arial"/>
        <family val="2"/>
      </rPr>
      <t>АГРС -120</t>
    </r>
  </si>
  <si>
    <t>не виявл.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</si>
</sst>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[$-422]d\ mmmm\ yyyy&quot; р.&quot;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8" fillId="0" borderId="0" xfId="0" applyFont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78" fontId="19" fillId="0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 wrapText="1"/>
    </xf>
    <xf numFmtId="17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177" fontId="19" fillId="33" borderId="1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177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  <xf numFmtId="0" fontId="6" fillId="0" borderId="18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zoomScaleSheetLayoutView="90" workbookViewId="0" topLeftCell="A1">
      <selection activeCell="N17" sqref="N17"/>
    </sheetView>
  </sheetViews>
  <sheetFormatPr defaultColWidth="9.00390625" defaultRowHeight="12.75"/>
  <cols>
    <col min="1" max="1" width="2.625" style="0" customWidth="1"/>
    <col min="2" max="2" width="19.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40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1"/>
      <c r="X2" s="62"/>
      <c r="Y2" s="62"/>
      <c r="Z2" s="4"/>
      <c r="AA2" s="4"/>
    </row>
    <row r="3" spans="2:27" ht="12.75">
      <c r="B3" s="8" t="s">
        <v>41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16</v>
      </c>
      <c r="C5" s="3"/>
      <c r="D5" s="3" t="s">
        <v>42</v>
      </c>
      <c r="E5" s="3"/>
      <c r="F5" s="34"/>
      <c r="G5" s="34"/>
      <c r="I5" s="3"/>
      <c r="J5" s="3"/>
      <c r="K5" s="3"/>
      <c r="L5" s="3"/>
      <c r="M5" s="4"/>
      <c r="N5" s="4"/>
      <c r="O5" s="4"/>
      <c r="P5" s="4"/>
      <c r="Q5" s="4"/>
      <c r="R5" s="4"/>
      <c r="S5" s="38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3" t="s">
        <v>43</v>
      </c>
      <c r="C6" s="53" t="s">
        <v>34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</row>
    <row r="7" spans="2:27" ht="33" customHeight="1">
      <c r="B7" s="73" t="s">
        <v>60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4"/>
      <c r="AA7" s="4"/>
    </row>
    <row r="8" spans="2:27" ht="24.75" customHeight="1">
      <c r="B8" s="74" t="s">
        <v>59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46" t="s">
        <v>44</v>
      </c>
      <c r="C9" s="55" t="s">
        <v>35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72"/>
      <c r="O9" s="55" t="s">
        <v>36</v>
      </c>
      <c r="P9" s="56"/>
      <c r="Q9" s="56"/>
      <c r="R9" s="57"/>
      <c r="S9" s="57"/>
      <c r="T9" s="58"/>
      <c r="U9" s="65" t="s">
        <v>32</v>
      </c>
      <c r="V9" s="68" t="s">
        <v>33</v>
      </c>
      <c r="W9" s="45" t="s">
        <v>48</v>
      </c>
      <c r="X9" s="45" t="s">
        <v>49</v>
      </c>
      <c r="Y9" s="45" t="s">
        <v>50</v>
      </c>
      <c r="Z9" s="4"/>
      <c r="AB9" s="7"/>
      <c r="AC9"/>
    </row>
    <row r="10" spans="2:29" ht="48.75" customHeight="1">
      <c r="B10" s="69"/>
      <c r="C10" s="49" t="s">
        <v>20</v>
      </c>
      <c r="D10" s="49" t="s">
        <v>21</v>
      </c>
      <c r="E10" s="49" t="s">
        <v>22</v>
      </c>
      <c r="F10" s="49" t="s">
        <v>23</v>
      </c>
      <c r="G10" s="49" t="s">
        <v>24</v>
      </c>
      <c r="H10" s="49" t="s">
        <v>25</v>
      </c>
      <c r="I10" s="49" t="s">
        <v>26</v>
      </c>
      <c r="J10" s="49" t="s">
        <v>27</v>
      </c>
      <c r="K10" s="49" t="s">
        <v>28</v>
      </c>
      <c r="L10" s="49" t="s">
        <v>29</v>
      </c>
      <c r="M10" s="46" t="s">
        <v>30</v>
      </c>
      <c r="N10" s="46" t="s">
        <v>31</v>
      </c>
      <c r="O10" s="46" t="s">
        <v>13</v>
      </c>
      <c r="P10" s="50" t="s">
        <v>14</v>
      </c>
      <c r="Q10" s="46" t="s">
        <v>17</v>
      </c>
      <c r="R10" s="46" t="s">
        <v>15</v>
      </c>
      <c r="S10" s="46" t="s">
        <v>18</v>
      </c>
      <c r="T10" s="46" t="s">
        <v>19</v>
      </c>
      <c r="U10" s="66"/>
      <c r="V10" s="47"/>
      <c r="W10" s="45"/>
      <c r="X10" s="45"/>
      <c r="Y10" s="45"/>
      <c r="Z10" s="4"/>
      <c r="AB10" s="7"/>
      <c r="AC10"/>
    </row>
    <row r="11" spans="2:29" ht="15.75" customHeight="1">
      <c r="B11" s="6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7"/>
      <c r="N11" s="47"/>
      <c r="O11" s="47"/>
      <c r="P11" s="51"/>
      <c r="Q11" s="69"/>
      <c r="R11" s="47"/>
      <c r="S11" s="47"/>
      <c r="T11" s="47"/>
      <c r="U11" s="66"/>
      <c r="V11" s="47"/>
      <c r="W11" s="45"/>
      <c r="X11" s="45"/>
      <c r="Y11" s="45"/>
      <c r="Z11" s="4"/>
      <c r="AB11" s="7"/>
      <c r="AC11"/>
    </row>
    <row r="12" spans="2:29" ht="21" customHeight="1">
      <c r="B12" s="70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8"/>
      <c r="N12" s="48"/>
      <c r="O12" s="48"/>
      <c r="P12" s="52"/>
      <c r="Q12" s="71"/>
      <c r="R12" s="48"/>
      <c r="S12" s="48"/>
      <c r="T12" s="48"/>
      <c r="U12" s="67"/>
      <c r="V12" s="48"/>
      <c r="W12" s="45"/>
      <c r="X12" s="45"/>
      <c r="Y12" s="45"/>
      <c r="Z12" s="4"/>
      <c r="AB12" s="7"/>
      <c r="AC12"/>
    </row>
    <row r="13" spans="2:28" s="13" customFormat="1" ht="12.75">
      <c r="B13" s="36" t="s">
        <v>51</v>
      </c>
      <c r="C13" s="39">
        <v>94.554</v>
      </c>
      <c r="D13" s="39">
        <v>2.944</v>
      </c>
      <c r="E13" s="40">
        <v>0.89</v>
      </c>
      <c r="F13" s="39">
        <v>0.136</v>
      </c>
      <c r="G13" s="39">
        <v>0.142</v>
      </c>
      <c r="H13" s="39">
        <v>0.002</v>
      </c>
      <c r="I13" s="39">
        <v>0.033</v>
      </c>
      <c r="J13" s="39">
        <v>0.023</v>
      </c>
      <c r="K13" s="39">
        <v>0.011</v>
      </c>
      <c r="L13" s="39">
        <v>0.006</v>
      </c>
      <c r="M13" s="39">
        <v>0.812</v>
      </c>
      <c r="N13" s="39">
        <v>0.447</v>
      </c>
      <c r="O13" s="41">
        <v>0.7118</v>
      </c>
      <c r="P13" s="40">
        <v>34.5287</v>
      </c>
      <c r="Q13" s="40">
        <v>8247.04</v>
      </c>
      <c r="R13" s="40">
        <v>38.2563</v>
      </c>
      <c r="S13" s="42">
        <v>9137.48</v>
      </c>
      <c r="T13" s="40">
        <v>49.7651</v>
      </c>
      <c r="U13" s="43">
        <v>-8</v>
      </c>
      <c r="V13" s="44">
        <v>-7.2</v>
      </c>
      <c r="W13" s="35"/>
      <c r="X13" s="11"/>
      <c r="Y13" s="11"/>
      <c r="AA13" s="14">
        <f>SUM(C13:N13)</f>
        <v>99.99999999999999</v>
      </c>
      <c r="AB13" s="15" t="str">
        <f>IF(AA13=100,"ОК"," ")</f>
        <v>ОК</v>
      </c>
    </row>
    <row r="14" spans="2:28" s="13" customFormat="1" ht="12.75">
      <c r="B14" s="36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0"/>
      <c r="Q14" s="40"/>
      <c r="R14" s="40"/>
      <c r="S14" s="42"/>
      <c r="T14" s="42"/>
      <c r="U14" s="44"/>
      <c r="V14" s="37"/>
      <c r="W14" s="30"/>
      <c r="X14" s="11"/>
      <c r="Y14" s="11"/>
      <c r="AA14" s="14">
        <f aca="true" t="shared" si="0" ref="AA14:AA36">SUM(C14:N14)</f>
        <v>0</v>
      </c>
      <c r="AB14" s="15" t="str">
        <f>IF(AA14=100,"ОК"," ")</f>
        <v> </v>
      </c>
    </row>
    <row r="15" spans="2:28" s="13" customFormat="1" ht="12.75">
      <c r="B15" s="36" t="s">
        <v>52</v>
      </c>
      <c r="C15" s="39">
        <v>94.465</v>
      </c>
      <c r="D15" s="39">
        <v>2.965</v>
      </c>
      <c r="E15" s="39">
        <v>0.886</v>
      </c>
      <c r="F15" s="39">
        <v>0.134</v>
      </c>
      <c r="G15" s="39">
        <v>0.143</v>
      </c>
      <c r="H15" s="39">
        <v>0.001</v>
      </c>
      <c r="I15" s="39">
        <v>0.033</v>
      </c>
      <c r="J15" s="39">
        <v>0.023</v>
      </c>
      <c r="K15" s="39">
        <v>0.017</v>
      </c>
      <c r="L15" s="39">
        <v>0.006</v>
      </c>
      <c r="M15" s="39">
        <v>0.847</v>
      </c>
      <c r="N15" s="39">
        <v>0.48</v>
      </c>
      <c r="O15" s="41">
        <v>0.7126</v>
      </c>
      <c r="P15" s="40">
        <v>34.5154</v>
      </c>
      <c r="Q15" s="40">
        <v>8243.85</v>
      </c>
      <c r="R15" s="40">
        <v>38.2416</v>
      </c>
      <c r="S15" s="42">
        <v>9133.86</v>
      </c>
      <c r="T15" s="40">
        <v>49.7184</v>
      </c>
      <c r="U15" s="44">
        <v>-10.9</v>
      </c>
      <c r="V15" s="44">
        <v>-9.3</v>
      </c>
      <c r="W15" s="18"/>
      <c r="X15" s="11"/>
      <c r="Y15" s="11"/>
      <c r="AA15" s="14">
        <f t="shared" si="0"/>
        <v>100</v>
      </c>
      <c r="AB15" s="15" t="str">
        <f>IF(AA15=100,"ОК"," ")</f>
        <v>ОК</v>
      </c>
    </row>
    <row r="16" spans="2:28" s="13" customFormat="1" ht="12.75">
      <c r="B16" s="3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0"/>
      <c r="Q16" s="40"/>
      <c r="R16" s="40"/>
      <c r="S16" s="42"/>
      <c r="T16" s="40"/>
      <c r="U16" s="44"/>
      <c r="V16" s="37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36" t="s">
        <v>53</v>
      </c>
      <c r="C17" s="40">
        <v>94.51</v>
      </c>
      <c r="D17" s="39">
        <v>2.936</v>
      </c>
      <c r="E17" s="39">
        <v>0.871</v>
      </c>
      <c r="F17" s="39">
        <v>0.129</v>
      </c>
      <c r="G17" s="39">
        <v>0.139</v>
      </c>
      <c r="H17" s="39">
        <v>0.002</v>
      </c>
      <c r="I17" s="39">
        <v>0.032</v>
      </c>
      <c r="J17" s="39">
        <v>0.023</v>
      </c>
      <c r="K17" s="39">
        <v>0.014</v>
      </c>
      <c r="L17" s="39">
        <v>0.006</v>
      </c>
      <c r="M17" s="39">
        <v>0.848</v>
      </c>
      <c r="N17" s="40">
        <v>0.49</v>
      </c>
      <c r="O17" s="41">
        <v>0.7121</v>
      </c>
      <c r="P17" s="40">
        <v>34.4854</v>
      </c>
      <c r="Q17" s="40">
        <v>8236.71</v>
      </c>
      <c r="R17" s="40">
        <v>38.2094</v>
      </c>
      <c r="S17" s="42" t="s">
        <v>54</v>
      </c>
      <c r="T17" s="40">
        <v>49.693</v>
      </c>
      <c r="U17" s="44">
        <v>-10.7</v>
      </c>
      <c r="V17" s="44">
        <v>-9.7</v>
      </c>
      <c r="W17" s="29"/>
      <c r="X17" s="11"/>
      <c r="Y17" s="11"/>
      <c r="AA17" s="14">
        <f t="shared" si="0"/>
        <v>99.99999999999997</v>
      </c>
      <c r="AB17" s="15" t="str">
        <f>IF(AA17=100,"ОК"," ")</f>
        <v>ОК</v>
      </c>
    </row>
    <row r="18" spans="2:28" s="13" customFormat="1" ht="12.75">
      <c r="B18" s="36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0"/>
      <c r="Q18" s="40"/>
      <c r="R18" s="76"/>
      <c r="S18" s="44"/>
      <c r="T18" s="40"/>
      <c r="U18" s="44"/>
      <c r="V18" s="37"/>
      <c r="W18" s="29" t="s">
        <v>61</v>
      </c>
      <c r="X18" s="11" t="s">
        <v>61</v>
      </c>
      <c r="Y18" s="11" t="s">
        <v>61</v>
      </c>
      <c r="AA18" s="14">
        <f t="shared" si="0"/>
        <v>0</v>
      </c>
      <c r="AB18" s="15"/>
    </row>
    <row r="19" spans="2:28" s="13" customFormat="1" ht="12.75">
      <c r="B19" s="36" t="s">
        <v>57</v>
      </c>
      <c r="C19" s="39">
        <v>94.517</v>
      </c>
      <c r="D19" s="39">
        <v>2.913</v>
      </c>
      <c r="E19" s="39">
        <v>0.859</v>
      </c>
      <c r="F19" s="39">
        <v>0.127</v>
      </c>
      <c r="G19" s="39">
        <v>0.137</v>
      </c>
      <c r="H19" s="39">
        <v>0.002</v>
      </c>
      <c r="I19" s="39">
        <v>0.034</v>
      </c>
      <c r="J19" s="39">
        <v>0.023</v>
      </c>
      <c r="K19" s="39">
        <v>0.017</v>
      </c>
      <c r="L19" s="39">
        <v>0.006</v>
      </c>
      <c r="M19" s="39">
        <v>0.861</v>
      </c>
      <c r="N19" s="39">
        <v>0.504</v>
      </c>
      <c r="O19" s="41">
        <v>0.7121</v>
      </c>
      <c r="P19" s="40">
        <v>34.467</v>
      </c>
      <c r="Q19" s="40">
        <v>8232.3</v>
      </c>
      <c r="R19" s="76">
        <v>49.6653</v>
      </c>
      <c r="S19" s="44">
        <v>9121.36</v>
      </c>
      <c r="T19" s="40">
        <v>49.6653</v>
      </c>
      <c r="U19" s="44">
        <v>-10.5</v>
      </c>
      <c r="V19" s="44">
        <v>-9.1</v>
      </c>
      <c r="W19" s="29"/>
      <c r="X19" s="11"/>
      <c r="Y19" s="11"/>
      <c r="AA19" s="14">
        <f t="shared" si="0"/>
        <v>99.99999999999999</v>
      </c>
      <c r="AB19" s="15"/>
    </row>
    <row r="20" spans="2:28" s="13" customFormat="1" ht="12.75">
      <c r="B20" s="9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0"/>
      <c r="Q20" s="40"/>
      <c r="R20" s="76"/>
      <c r="S20" s="44"/>
      <c r="T20" s="40"/>
      <c r="U20" s="44"/>
      <c r="V20" s="37"/>
      <c r="W20" s="29"/>
      <c r="X20" s="11"/>
      <c r="Y20" s="11"/>
      <c r="AA20" s="14">
        <f t="shared" si="0"/>
        <v>0</v>
      </c>
      <c r="AB20" s="15"/>
    </row>
    <row r="21" spans="2:28" s="13" customFormat="1" ht="12.75">
      <c r="B21" s="9" t="s">
        <v>58</v>
      </c>
      <c r="C21" s="39">
        <v>93.355</v>
      </c>
      <c r="D21" s="39">
        <v>3.293</v>
      </c>
      <c r="E21" s="39">
        <v>0.847</v>
      </c>
      <c r="F21" s="39">
        <v>0.105</v>
      </c>
      <c r="G21" s="39">
        <v>0.138</v>
      </c>
      <c r="H21" s="39">
        <v>0.002</v>
      </c>
      <c r="I21" s="39">
        <v>0.038</v>
      </c>
      <c r="J21" s="39">
        <v>0.027</v>
      </c>
      <c r="K21" s="39">
        <v>0.028</v>
      </c>
      <c r="L21" s="39">
        <v>0.006</v>
      </c>
      <c r="M21" s="39">
        <v>1.156</v>
      </c>
      <c r="N21" s="39">
        <v>1.005</v>
      </c>
      <c r="O21" s="41">
        <v>0.7217</v>
      </c>
      <c r="P21" s="40">
        <v>34.3007</v>
      </c>
      <c r="Q21" s="40">
        <v>8192.59</v>
      </c>
      <c r="R21" s="40">
        <v>38.0009</v>
      </c>
      <c r="S21" s="42">
        <v>9076.37</v>
      </c>
      <c r="T21" s="40">
        <v>49.0934</v>
      </c>
      <c r="U21" s="37"/>
      <c r="V21" s="37"/>
      <c r="W21" s="18"/>
      <c r="X21" s="11"/>
      <c r="Y21" s="11"/>
      <c r="AA21" s="14">
        <f>SUM(C21:N21)</f>
        <v>100.00000000000001</v>
      </c>
      <c r="AB21" s="15"/>
    </row>
    <row r="22" spans="2:28" s="13" customFormat="1" ht="12.75">
      <c r="B22" s="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37"/>
      <c r="V22" s="37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0"/>
      <c r="S23" s="11"/>
      <c r="T23" s="11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0"/>
      <c r="S24" s="11"/>
      <c r="T24" s="11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0"/>
      <c r="S26" s="11"/>
      <c r="T26" s="11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0"/>
      <c r="S27" s="11"/>
      <c r="T27" s="11"/>
      <c r="U27" s="11"/>
      <c r="V27" s="11"/>
      <c r="W27" s="29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0"/>
      <c r="S32" s="11"/>
      <c r="T32" s="11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0"/>
      <c r="S33" s="11"/>
      <c r="T33" s="11"/>
      <c r="U33" s="11"/>
      <c r="V33" s="11"/>
      <c r="W33" s="29"/>
      <c r="X33" s="11"/>
      <c r="Y33" s="17"/>
      <c r="AA33" s="14">
        <f t="shared" si="0"/>
        <v>0</v>
      </c>
      <c r="AB33" s="15"/>
    </row>
    <row r="34" spans="2:28" s="13" customFormat="1" ht="12.75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0"/>
      <c r="S34" s="11"/>
      <c r="T34" s="11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0"/>
      <c r="S35" s="11"/>
      <c r="T35" s="11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0"/>
      <c r="S36" s="11"/>
      <c r="T36" s="11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1:28" s="13" customFormat="1" ht="12.75">
      <c r="A37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28"/>
      <c r="AA37" s="14" t="e">
        <f>SUM(#REF!)</f>
        <v>#REF!</v>
      </c>
      <c r="AB37" s="15" t="e">
        <f>IF(AA37=100,"ОК"," ")</f>
        <v>#REF!</v>
      </c>
    </row>
    <row r="38" spans="1:28" s="13" customFormat="1" ht="12.75">
      <c r="A38"/>
      <c r="B38"/>
      <c r="C38" s="32" t="s">
        <v>38</v>
      </c>
      <c r="D38" s="31"/>
      <c r="E38" s="31"/>
      <c r="F38" s="31"/>
      <c r="G38" s="31"/>
      <c r="H38" s="31"/>
      <c r="I38" s="31"/>
      <c r="J38" s="31"/>
      <c r="K38" s="31" t="s">
        <v>45</v>
      </c>
      <c r="L38" s="31"/>
      <c r="M38" s="31"/>
      <c r="N38" s="31"/>
      <c r="O38" s="31"/>
      <c r="P38" s="31"/>
      <c r="Q38" s="31"/>
      <c r="R38" s="31"/>
      <c r="S38" s="59" t="s">
        <v>55</v>
      </c>
      <c r="T38" s="60"/>
      <c r="U38"/>
      <c r="V38"/>
      <c r="W38"/>
      <c r="X38"/>
      <c r="Y38"/>
      <c r="AA38" s="14" t="e">
        <f>SUM(#REF!)</f>
        <v>#REF!</v>
      </c>
      <c r="AB38" s="15" t="e">
        <f>IF(AA38=100,"ОК"," ")</f>
        <v>#REF!</v>
      </c>
    </row>
    <row r="39" spans="1:28" s="13" customFormat="1" ht="12.75">
      <c r="A39"/>
      <c r="B39"/>
      <c r="C39" s="1" t="s">
        <v>37</v>
      </c>
      <c r="D39"/>
      <c r="E39"/>
      <c r="F39"/>
      <c r="G39"/>
      <c r="H39"/>
      <c r="I39"/>
      <c r="J39"/>
      <c r="K39"/>
      <c r="L39" s="2" t="s">
        <v>0</v>
      </c>
      <c r="M39"/>
      <c r="N39" s="2" t="s">
        <v>1</v>
      </c>
      <c r="O39"/>
      <c r="P39"/>
      <c r="Q39"/>
      <c r="R39"/>
      <c r="S39"/>
      <c r="T39" s="2" t="s">
        <v>2</v>
      </c>
      <c r="U39" s="2"/>
      <c r="V39" s="2"/>
      <c r="W39"/>
      <c r="X39"/>
      <c r="Y39"/>
      <c r="AA39" s="14" t="e">
        <f>SUM(#REF!)</f>
        <v>#REF!</v>
      </c>
      <c r="AB39" s="15" t="e">
        <f>IF(AA39=100,"ОК"," ")</f>
        <v>#REF!</v>
      </c>
    </row>
    <row r="40" spans="1:28" s="13" customFormat="1" ht="12.75">
      <c r="A40"/>
      <c r="B40"/>
      <c r="C40" s="1"/>
      <c r="D40"/>
      <c r="E40"/>
      <c r="F40"/>
      <c r="G40"/>
      <c r="H40"/>
      <c r="I40"/>
      <c r="J40"/>
      <c r="K40"/>
      <c r="L40" s="2"/>
      <c r="M40"/>
      <c r="N40" s="2"/>
      <c r="O40"/>
      <c r="P40"/>
      <c r="Q40"/>
      <c r="R40"/>
      <c r="S40"/>
      <c r="T40" s="2"/>
      <c r="U40" s="2"/>
      <c r="V40" s="2"/>
      <c r="W40"/>
      <c r="X40"/>
      <c r="Y40"/>
      <c r="AA40" s="14" t="e">
        <f>SUM(#REF!)</f>
        <v>#REF!</v>
      </c>
      <c r="AB40" s="15"/>
    </row>
    <row r="41" spans="1:28" s="13" customFormat="1" ht="12.75">
      <c r="A41"/>
      <c r="B41"/>
      <c r="C41" s="32" t="s">
        <v>47</v>
      </c>
      <c r="D41" s="33"/>
      <c r="E41" s="33"/>
      <c r="F41" s="33"/>
      <c r="G41" s="33"/>
      <c r="H41" s="33"/>
      <c r="I41" s="33"/>
      <c r="J41" s="33"/>
      <c r="K41" s="33" t="s">
        <v>46</v>
      </c>
      <c r="L41" s="33"/>
      <c r="M41" s="33"/>
      <c r="N41" s="33"/>
      <c r="O41" s="33"/>
      <c r="P41" s="33"/>
      <c r="Q41" s="33"/>
      <c r="R41" s="33"/>
      <c r="S41" s="59" t="s">
        <v>56</v>
      </c>
      <c r="T41" s="60"/>
      <c r="U41"/>
      <c r="V41"/>
      <c r="W41"/>
      <c r="X41"/>
      <c r="Y41"/>
      <c r="AA41" s="14" t="e">
        <f>SUM(#REF!)</f>
        <v>#REF!</v>
      </c>
      <c r="AB41" s="15"/>
    </row>
    <row r="42" spans="1:28" s="13" customFormat="1" ht="12.75">
      <c r="A42"/>
      <c r="B42"/>
      <c r="C42" s="1" t="s">
        <v>39</v>
      </c>
      <c r="D42"/>
      <c r="E42"/>
      <c r="F42"/>
      <c r="G42"/>
      <c r="H42"/>
      <c r="I42"/>
      <c r="J42"/>
      <c r="K42"/>
      <c r="L42" s="2" t="s">
        <v>0</v>
      </c>
      <c r="M42"/>
      <c r="N42" s="2" t="s">
        <v>1</v>
      </c>
      <c r="O42"/>
      <c r="P42"/>
      <c r="Q42"/>
      <c r="R42"/>
      <c r="S42"/>
      <c r="T42" s="2" t="s">
        <v>2</v>
      </c>
      <c r="U42" s="2"/>
      <c r="V42" s="2"/>
      <c r="W42"/>
      <c r="X42"/>
      <c r="Y42"/>
      <c r="AA42" s="14" t="e">
        <f>SUM(#REF!)</f>
        <v>#REF!</v>
      </c>
      <c r="AB42" s="15" t="e">
        <f>IF(AA42=100,"ОК"," ")</f>
        <v>#REF!</v>
      </c>
    </row>
    <row r="43" spans="1:28" s="13" customFormat="1" ht="1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AA43" s="14" t="e">
        <f>SUM(#REF!)</f>
        <v>#REF!</v>
      </c>
      <c r="AB43" s="15" t="e">
        <f>IF(AA43=100,"ОК"," ")</f>
        <v>#REF!</v>
      </c>
    </row>
    <row r="44" spans="3:29" ht="12.75" customHeight="1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AA44" s="5"/>
      <c r="AB44" s="6"/>
      <c r="AC44"/>
    </row>
    <row r="48" ht="18" customHeight="1"/>
  </sheetData>
  <sheetProtection/>
  <mergeCells count="33">
    <mergeCell ref="B9:B12"/>
    <mergeCell ref="Q10:Q12"/>
    <mergeCell ref="E10:E12"/>
    <mergeCell ref="F10:F12"/>
    <mergeCell ref="M10:M12"/>
    <mergeCell ref="T10:T12"/>
    <mergeCell ref="C9:N9"/>
    <mergeCell ref="S38:T38"/>
    <mergeCell ref="S41:T41"/>
    <mergeCell ref="W2:Y2"/>
    <mergeCell ref="B7:Y7"/>
    <mergeCell ref="B8:Y8"/>
    <mergeCell ref="D10:D12"/>
    <mergeCell ref="C10:C12"/>
    <mergeCell ref="B37:X37"/>
    <mergeCell ref="U9:U12"/>
    <mergeCell ref="V9:V12"/>
    <mergeCell ref="C6:AA6"/>
    <mergeCell ref="X9:X12"/>
    <mergeCell ref="J10:J12"/>
    <mergeCell ref="H10:H12"/>
    <mergeCell ref="O9:T9"/>
    <mergeCell ref="K10:K12"/>
    <mergeCell ref="W9:W12"/>
    <mergeCell ref="N10:N12"/>
    <mergeCell ref="R10:R12"/>
    <mergeCell ref="S10:S12"/>
    <mergeCell ref="Y9:Y12"/>
    <mergeCell ref="O10:O12"/>
    <mergeCell ref="I10:I12"/>
    <mergeCell ref="L10:L12"/>
    <mergeCell ref="P10:P12"/>
    <mergeCell ref="G10:G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Павлив Лариса Федоровна</cp:lastModifiedBy>
  <cp:lastPrinted>2016-04-01T09:25:46Z</cp:lastPrinted>
  <dcterms:created xsi:type="dcterms:W3CDTF">2010-01-29T08:37:16Z</dcterms:created>
  <dcterms:modified xsi:type="dcterms:W3CDTF">2016-04-01T09:34:35Z</dcterms:modified>
  <cp:category/>
  <cp:version/>
  <cp:contentType/>
  <cp:contentStatus/>
</cp:coreProperties>
</file>