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6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'Лист1'!$C$17</definedName>
    <definedName name="OLE_LINK2" localSheetId="0">'Лист1'!$Y$12</definedName>
    <definedName name="OLE_LINK3" localSheetId="0">'Лист1'!#REF!</definedName>
    <definedName name="OLE_LINK5" localSheetId="0">'Лист1'!#REF!</definedName>
    <definedName name="_xlnm.Print_Area" localSheetId="0">'Лист1'!$A$4:$Y$54</definedName>
  </definedNames>
  <calcPr fullCalcOnLoad="1"/>
</workbook>
</file>

<file path=xl/sharedStrings.xml><?xml version="1.0" encoding="utf-8"?>
<sst xmlns="http://schemas.openxmlformats.org/spreadsheetml/2006/main" count="50" uniqueCount="47">
  <si>
    <t>підпис</t>
  </si>
  <si>
    <t>Дата відбору проби                           (числа місяця)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</si>
  <si>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</si>
  <si>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</si>
  <si>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</si>
  <si>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</si>
  <si>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</si>
  <si>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</si>
  <si>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</si>
  <si>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</si>
  <si>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</si>
  <si>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</si>
  <si>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</si>
  <si>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</si>
  <si>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</si>
  <si>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</si>
  <si>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</si>
  <si>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</si>
  <si>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</si>
  <si>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</si>
  <si>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меркаптанової сірки,  г/м3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</si>
  <si>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</si>
  <si>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</si>
  <si>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</si>
  <si>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</si>
  <si>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>Компонентний склад , % мол.</t>
  </si>
  <si>
    <t xml:space="preserve"> ВХАЛ, де здійснювались аналізи газу</t>
  </si>
  <si>
    <t>Підрозділу підприємства, якому підпорядкована ВХАЛ</t>
  </si>
  <si>
    <t xml:space="preserve">         прізвище</t>
  </si>
  <si>
    <t xml:space="preserve"> 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</si>
  <si>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</si>
  <si>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</si>
  <si>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</si>
  <si>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 xml:space="preserve"> при 20 ºС, 101,325 кПа </t>
  </si>
  <si>
    <t>Теплота згоряння вища кКал/м³</t>
  </si>
  <si>
    <t xml:space="preserve">Масова концентрація сірководню, г/м³                       </t>
  </si>
  <si>
    <t xml:space="preserve">Запорізький ПМ Запорізького ЛВУМГ </t>
  </si>
  <si>
    <t>Маса механічних домішок, г/100м3</t>
  </si>
  <si>
    <t>Теплота зоряння нижча кКал/м³</t>
  </si>
  <si>
    <t xml:space="preserve">Завідувач лабораторії  </t>
  </si>
  <si>
    <t xml:space="preserve">                               </t>
  </si>
  <si>
    <t>відсутні</t>
  </si>
  <si>
    <r>
      <t xml:space="preserve">                  з  газопроводу-відводу   ШДО,ШДКРІ  за період з   </t>
    </r>
    <r>
      <rPr>
        <b/>
        <u val="single"/>
        <sz val="11"/>
        <rFont val="Arial"/>
        <family val="2"/>
      </rPr>
      <t>01.03.2016</t>
    </r>
    <r>
      <rPr>
        <sz val="11"/>
        <rFont val="Arial"/>
        <family val="2"/>
      </rPr>
      <t xml:space="preserve">   по   31</t>
    </r>
    <r>
      <rPr>
        <b/>
        <u val="single"/>
        <sz val="11"/>
        <rFont val="Arial"/>
        <family val="2"/>
      </rPr>
      <t>.03.2016</t>
    </r>
    <r>
      <rPr>
        <sz val="11"/>
        <rFont val="Arial"/>
        <family val="2"/>
      </rPr>
      <t xml:space="preserve">  </t>
    </r>
  </si>
  <si>
    <r>
      <t xml:space="preserve">                                    переданого Запорізьким ЛВУМГ та прийнятого ПАТ "Запоріжгаз" по </t>
    </r>
    <r>
      <rPr>
        <b/>
        <sz val="11"/>
        <rFont val="Arial"/>
        <family val="2"/>
      </rPr>
      <t>ГРС-1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м.Запоріжжя</t>
    </r>
    <r>
      <rPr>
        <sz val="11"/>
        <rFont val="Arial"/>
        <family val="2"/>
      </rPr>
      <t>, ГРС-с.Тернівка Вільнянського р-ну, ГРС-с.Сергіївка</t>
    </r>
  </si>
  <si>
    <r>
      <t xml:space="preserve">Свідоцтво про атестацію </t>
    </r>
    <r>
      <rPr>
        <b/>
        <sz val="9"/>
        <rFont val="Arial"/>
        <family val="2"/>
      </rPr>
      <t xml:space="preserve">№ АВ-14-15  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 xml:space="preserve"> 10.09.2020 р.</t>
    </r>
  </si>
  <si>
    <t>Бондаренко В.Г.</t>
  </si>
  <si>
    <t xml:space="preserve">В.о.начальника     Запорізького    ЛВУМГ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</si>
</sst>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5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9" fillId="0" borderId="10" xfId="0" applyNumberFormat="1" applyFont="1" applyBorder="1" applyAlignment="1">
      <alignment horizontal="center" wrapText="1"/>
    </xf>
    <xf numFmtId="16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14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2" fillId="0" borderId="10" xfId="0" applyNumberFormat="1" applyFont="1" applyBorder="1" applyAlignment="1">
      <alignment horizontal="center" vertical="center"/>
    </xf>
    <xf numFmtId="171" fontId="9" fillId="0" borderId="10" xfId="0" applyNumberFormat="1" applyFont="1" applyBorder="1" applyAlignment="1">
      <alignment horizontal="center" wrapText="1"/>
    </xf>
    <xf numFmtId="171" fontId="9" fillId="0" borderId="10" xfId="0" applyNumberFormat="1" applyFont="1" applyBorder="1" applyAlignment="1">
      <alignment horizontal="center" vertical="top" wrapText="1"/>
    </xf>
    <xf numFmtId="171" fontId="55" fillId="0" borderId="1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170" fontId="9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wrapText="1"/>
    </xf>
    <xf numFmtId="171" fontId="9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171" fontId="55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12" fillId="0" borderId="14" xfId="0" applyFont="1" applyBorder="1" applyAlignment="1">
      <alignment horizontal="center" textRotation="90" wrapText="1"/>
    </xf>
    <xf numFmtId="0" fontId="12" fillId="0" borderId="15" xfId="0" applyFont="1" applyBorder="1" applyAlignment="1">
      <alignment horizont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11" fillId="0" borderId="13" xfId="0" applyFont="1" applyBorder="1" applyAlignment="1">
      <alignment horizontal="left" textRotation="90" wrapText="1"/>
    </xf>
    <xf numFmtId="0" fontId="11" fillId="0" borderId="14" xfId="0" applyFont="1" applyBorder="1" applyAlignment="1">
      <alignment horizontal="left" textRotation="90" wrapText="1"/>
    </xf>
    <xf numFmtId="0" fontId="11" fillId="0" borderId="15" xfId="0" applyFont="1" applyBorder="1" applyAlignment="1">
      <alignment horizontal="left" textRotation="90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12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54"/>
  <sheetViews>
    <sheetView tabSelected="1" zoomScalePageLayoutView="0" workbookViewId="0" topLeftCell="B1">
      <selection activeCell="Y47" sqref="Y47"/>
    </sheetView>
  </sheetViews>
  <sheetFormatPr defaultColWidth="9.00390625" defaultRowHeight="12.75"/>
  <cols>
    <col min="1" max="1" width="4.00390625" style="0" customWidth="1"/>
    <col min="2" max="2" width="4.75390625" style="0" customWidth="1"/>
    <col min="3" max="3" width="7.625" style="0" customWidth="1"/>
    <col min="4" max="5" width="7.125" style="0" customWidth="1"/>
    <col min="6" max="6" width="6.125" style="0" customWidth="1"/>
    <col min="7" max="7" width="7.375" style="0" customWidth="1"/>
    <col min="8" max="8" width="7.125" style="0" customWidth="1"/>
    <col min="9" max="11" width="7.00390625" style="0" customWidth="1"/>
    <col min="12" max="12" width="6.875" style="0" customWidth="1"/>
    <col min="13" max="13" width="7.00390625" style="0" customWidth="1"/>
    <col min="14" max="14" width="7.125" style="0" customWidth="1"/>
    <col min="15" max="16" width="7.00390625" style="0" customWidth="1"/>
    <col min="17" max="17" width="6.875" style="0" customWidth="1"/>
    <col min="18" max="18" width="7.875" style="0" customWidth="1"/>
    <col min="19" max="19" width="7.375" style="0" customWidth="1"/>
    <col min="20" max="20" width="7.875" style="0" customWidth="1"/>
    <col min="21" max="21" width="7.375" style="0" customWidth="1"/>
    <col min="22" max="22" width="6.875" style="0" customWidth="1"/>
    <col min="23" max="23" width="8.375" style="0" customWidth="1"/>
    <col min="24" max="24" width="7.375" style="0" customWidth="1"/>
    <col min="25" max="25" width="7.75390625" style="0" customWidth="1"/>
    <col min="26" max="26" width="6.375" style="0" customWidth="1"/>
    <col min="27" max="28" width="9.125" style="0" customWidth="1"/>
    <col min="29" max="29" width="9.125" style="7" customWidth="1"/>
  </cols>
  <sheetData>
    <row r="2" spans="2:9" ht="15" customHeight="1">
      <c r="B2" s="31" t="s">
        <v>30</v>
      </c>
      <c r="C2" s="31"/>
      <c r="D2" s="31"/>
      <c r="E2" s="31"/>
      <c r="F2" s="31"/>
      <c r="G2" s="31"/>
      <c r="H2" s="31"/>
      <c r="I2" s="3"/>
    </row>
    <row r="3" spans="2:9" ht="12.75">
      <c r="B3" s="31" t="s">
        <v>31</v>
      </c>
      <c r="C3" s="31"/>
      <c r="D3" s="31"/>
      <c r="E3" s="31"/>
      <c r="F3" s="31"/>
      <c r="G3" s="31"/>
      <c r="H3" s="31"/>
      <c r="I3" s="3"/>
    </row>
    <row r="4" spans="2:27" ht="12.75">
      <c r="B4" s="32" t="s">
        <v>36</v>
      </c>
      <c r="C4" s="32"/>
      <c r="D4" s="32"/>
      <c r="E4" s="31"/>
      <c r="F4" s="31"/>
      <c r="G4" s="31"/>
      <c r="H4" s="31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1" t="s">
        <v>32</v>
      </c>
      <c r="C5" s="31"/>
      <c r="D5" s="31"/>
      <c r="E5" s="31"/>
      <c r="F5" s="31"/>
      <c r="G5" s="31"/>
      <c r="H5" s="31"/>
      <c r="I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2.75">
      <c r="B6" s="31" t="s">
        <v>44</v>
      </c>
      <c r="C6" s="31"/>
      <c r="D6" s="31"/>
      <c r="E6" s="31"/>
      <c r="F6" s="31"/>
      <c r="G6" s="31"/>
      <c r="H6" s="31"/>
      <c r="I6" s="3"/>
      <c r="J6" s="3"/>
      <c r="K6" s="3"/>
      <c r="L6" s="3"/>
      <c r="M6" s="3"/>
      <c r="N6" s="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3:27" ht="15">
      <c r="C7" s="51" t="s">
        <v>21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2:27" ht="18" customHeight="1">
      <c r="B8" s="57" t="s">
        <v>43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4"/>
      <c r="AA8" s="4"/>
    </row>
    <row r="9" spans="2:27" ht="15" customHeight="1">
      <c r="B9" s="57" t="s">
        <v>42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4"/>
      <c r="AA9" s="4"/>
    </row>
    <row r="10" spans="2:27" ht="9.75" customHeight="1">
      <c r="B10" s="59" t="s">
        <v>40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4"/>
      <c r="AA10" s="4"/>
    </row>
    <row r="11" spans="2:29" ht="20.25" customHeight="1">
      <c r="B11" s="39" t="s">
        <v>1</v>
      </c>
      <c r="C11" s="44" t="s">
        <v>25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  <c r="O11" s="44" t="s">
        <v>33</v>
      </c>
      <c r="P11" s="45"/>
      <c r="Q11" s="45"/>
      <c r="R11" s="45"/>
      <c r="S11" s="45"/>
      <c r="T11" s="45"/>
      <c r="U11" s="54" t="s">
        <v>18</v>
      </c>
      <c r="V11" s="39" t="s">
        <v>19</v>
      </c>
      <c r="W11" s="39" t="s">
        <v>37</v>
      </c>
      <c r="X11" s="39" t="s">
        <v>20</v>
      </c>
      <c r="Y11" s="53" t="s">
        <v>35</v>
      </c>
      <c r="Z11" s="4"/>
      <c r="AB11" s="7"/>
      <c r="AC11"/>
    </row>
    <row r="12" spans="2:29" ht="48.75" customHeight="1">
      <c r="B12" s="40"/>
      <c r="C12" s="37" t="s">
        <v>4</v>
      </c>
      <c r="D12" s="38" t="s">
        <v>5</v>
      </c>
      <c r="E12" s="38" t="s">
        <v>6</v>
      </c>
      <c r="F12" s="38" t="s">
        <v>7</v>
      </c>
      <c r="G12" s="38" t="s">
        <v>9</v>
      </c>
      <c r="H12" s="38" t="s">
        <v>10</v>
      </c>
      <c r="I12" s="38" t="s">
        <v>11</v>
      </c>
      <c r="J12" s="38" t="s">
        <v>12</v>
      </c>
      <c r="K12" s="38" t="s">
        <v>13</v>
      </c>
      <c r="L12" s="38" t="s">
        <v>14</v>
      </c>
      <c r="M12" s="48" t="s">
        <v>15</v>
      </c>
      <c r="N12" s="48" t="s">
        <v>16</v>
      </c>
      <c r="O12" s="48" t="s">
        <v>8</v>
      </c>
      <c r="P12" s="39" t="s">
        <v>22</v>
      </c>
      <c r="Q12" s="39" t="s">
        <v>38</v>
      </c>
      <c r="R12" s="39" t="s">
        <v>23</v>
      </c>
      <c r="S12" s="39" t="s">
        <v>34</v>
      </c>
      <c r="T12" s="39" t="s">
        <v>24</v>
      </c>
      <c r="U12" s="55"/>
      <c r="V12" s="40"/>
      <c r="W12" s="40"/>
      <c r="X12" s="40"/>
      <c r="Y12" s="53"/>
      <c r="Z12" s="4"/>
      <c r="AB12" s="7"/>
      <c r="AC12"/>
    </row>
    <row r="13" spans="2:29" ht="15.75" customHeight="1">
      <c r="B13" s="40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49"/>
      <c r="N13" s="49"/>
      <c r="O13" s="49"/>
      <c r="P13" s="40"/>
      <c r="Q13" s="40"/>
      <c r="R13" s="40"/>
      <c r="S13" s="42"/>
      <c r="T13" s="40"/>
      <c r="U13" s="55"/>
      <c r="V13" s="40"/>
      <c r="W13" s="40"/>
      <c r="X13" s="40"/>
      <c r="Y13" s="53"/>
      <c r="Z13" s="4"/>
      <c r="AB13" s="7"/>
      <c r="AC13"/>
    </row>
    <row r="14" spans="2:29" ht="29.25" customHeight="1">
      <c r="B14" s="61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50"/>
      <c r="N14" s="50"/>
      <c r="O14" s="50"/>
      <c r="P14" s="41"/>
      <c r="Q14" s="41"/>
      <c r="R14" s="41"/>
      <c r="S14" s="43"/>
      <c r="T14" s="41"/>
      <c r="U14" s="56"/>
      <c r="V14" s="41"/>
      <c r="W14" s="41"/>
      <c r="X14" s="41"/>
      <c r="Y14" s="53"/>
      <c r="Z14" s="4"/>
      <c r="AB14" s="7"/>
      <c r="AC14"/>
    </row>
    <row r="15" spans="2:29" ht="12.75">
      <c r="B15" s="21">
        <v>1</v>
      </c>
      <c r="C15" s="30">
        <v>95.2023</v>
      </c>
      <c r="D15" s="22">
        <v>2.6044</v>
      </c>
      <c r="E15" s="22">
        <v>0.7734</v>
      </c>
      <c r="F15" s="22">
        <v>0.1145</v>
      </c>
      <c r="G15" s="22">
        <v>0.1287</v>
      </c>
      <c r="H15" s="22">
        <v>0.0021</v>
      </c>
      <c r="I15" s="22">
        <v>0.0283</v>
      </c>
      <c r="J15" s="22">
        <v>0.0213</v>
      </c>
      <c r="K15" s="22">
        <v>0.0119</v>
      </c>
      <c r="L15" s="22">
        <v>0.0081</v>
      </c>
      <c r="M15" s="22">
        <v>0.9138</v>
      </c>
      <c r="N15" s="22">
        <v>0.1912</v>
      </c>
      <c r="O15" s="22">
        <v>0.7052</v>
      </c>
      <c r="P15" s="27">
        <v>34.4</v>
      </c>
      <c r="Q15" s="26">
        <v>8246</v>
      </c>
      <c r="R15" s="27">
        <v>38.14</v>
      </c>
      <c r="S15" s="26">
        <v>9109</v>
      </c>
      <c r="T15" s="27">
        <v>49.84</v>
      </c>
      <c r="U15" s="10"/>
      <c r="V15" s="10"/>
      <c r="W15" s="22"/>
      <c r="X15" s="22"/>
      <c r="Y15" s="23"/>
      <c r="AA15" s="5">
        <f aca="true" t="shared" si="0" ref="AA15:AA20">SUM(C15:N15)</f>
        <v>99.99999999999997</v>
      </c>
      <c r="AB15" s="6" t="str">
        <f>IF(AA15=100,"ОК"," ")</f>
        <v>ОК</v>
      </c>
      <c r="AC15"/>
    </row>
    <row r="16" spans="2:29" ht="12.75">
      <c r="B16" s="21">
        <v>2</v>
      </c>
      <c r="C16" s="30">
        <v>95.2253</v>
      </c>
      <c r="D16" s="22">
        <v>2.6065</v>
      </c>
      <c r="E16" s="22">
        <v>0.7712</v>
      </c>
      <c r="F16" s="22">
        <v>0.1136</v>
      </c>
      <c r="G16" s="22">
        <v>0.1274</v>
      </c>
      <c r="H16" s="22">
        <v>0.0019</v>
      </c>
      <c r="I16" s="22">
        <v>0.0282</v>
      </c>
      <c r="J16" s="22">
        <v>0.0216</v>
      </c>
      <c r="K16" s="22">
        <v>0.0114</v>
      </c>
      <c r="L16" s="22">
        <v>0.0083</v>
      </c>
      <c r="M16" s="22">
        <v>0.8983</v>
      </c>
      <c r="N16" s="22">
        <v>0.1864</v>
      </c>
      <c r="O16" s="22">
        <v>0.705</v>
      </c>
      <c r="P16" s="27">
        <v>34.4</v>
      </c>
      <c r="Q16" s="26">
        <v>8217</v>
      </c>
      <c r="R16" s="27">
        <v>38.14</v>
      </c>
      <c r="S16" s="26">
        <v>9110</v>
      </c>
      <c r="T16" s="27">
        <v>49.85</v>
      </c>
      <c r="U16" s="10">
        <v>-18.9</v>
      </c>
      <c r="V16" s="10">
        <v>-13.5</v>
      </c>
      <c r="W16" s="22"/>
      <c r="X16" s="22"/>
      <c r="Y16" s="23"/>
      <c r="AA16" s="5">
        <f t="shared" si="0"/>
        <v>100.00010000000002</v>
      </c>
      <c r="AB16" s="6" t="str">
        <f>IF(AA16=100,"ОК"," ")</f>
        <v> </v>
      </c>
      <c r="AC16"/>
    </row>
    <row r="17" spans="2:29" ht="12.75">
      <c r="B17" s="21">
        <v>3</v>
      </c>
      <c r="C17" s="30">
        <v>95.1222</v>
      </c>
      <c r="D17" s="22">
        <v>2.6411</v>
      </c>
      <c r="E17" s="22">
        <v>0.7869</v>
      </c>
      <c r="F17" s="22">
        <v>0.1133</v>
      </c>
      <c r="G17" s="22">
        <v>0.1307</v>
      </c>
      <c r="H17" s="22">
        <v>0.0013</v>
      </c>
      <c r="I17" s="22">
        <v>0.029</v>
      </c>
      <c r="J17" s="22">
        <v>0.0226</v>
      </c>
      <c r="K17" s="22">
        <v>0.0107</v>
      </c>
      <c r="L17" s="22">
        <v>0.008</v>
      </c>
      <c r="M17" s="22">
        <v>0.9406</v>
      </c>
      <c r="N17" s="22">
        <v>0.1935</v>
      </c>
      <c r="O17" s="22">
        <v>0.7058</v>
      </c>
      <c r="P17" s="27">
        <v>34.4068</v>
      </c>
      <c r="Q17" s="26">
        <v>8218</v>
      </c>
      <c r="R17" s="27">
        <v>38.145</v>
      </c>
      <c r="S17" s="26">
        <v>9111</v>
      </c>
      <c r="T17" s="27">
        <v>49.8308</v>
      </c>
      <c r="U17" s="10"/>
      <c r="V17" s="10"/>
      <c r="W17" s="22"/>
      <c r="X17" s="23"/>
      <c r="Y17" s="23"/>
      <c r="AA17" s="5">
        <f t="shared" si="0"/>
        <v>99.9999</v>
      </c>
      <c r="AB17" s="6" t="str">
        <f>IF(AA17=100,"ОК"," ")</f>
        <v> </v>
      </c>
      <c r="AC17"/>
    </row>
    <row r="18" spans="2:29" ht="12.75">
      <c r="B18" s="21">
        <v>4</v>
      </c>
      <c r="C18" s="30">
        <v>95.2552</v>
      </c>
      <c r="D18" s="22">
        <v>2.5687</v>
      </c>
      <c r="E18" s="22">
        <v>0.7771</v>
      </c>
      <c r="F18" s="22">
        <v>0.1135</v>
      </c>
      <c r="G18" s="22">
        <v>0.1286</v>
      </c>
      <c r="H18" s="22">
        <v>0.0013</v>
      </c>
      <c r="I18" s="22">
        <v>0.0285</v>
      </c>
      <c r="J18" s="22">
        <v>0.022</v>
      </c>
      <c r="K18" s="22">
        <v>0.0103</v>
      </c>
      <c r="L18" s="22">
        <v>0.0078</v>
      </c>
      <c r="M18" s="22">
        <v>0.893</v>
      </c>
      <c r="N18" s="22">
        <v>0.1941</v>
      </c>
      <c r="O18" s="22">
        <v>0.7049</v>
      </c>
      <c r="P18" s="27">
        <v>34.395</v>
      </c>
      <c r="Q18" s="26">
        <v>8215</v>
      </c>
      <c r="R18" s="27">
        <v>38.1333</v>
      </c>
      <c r="S18" s="26">
        <v>9108</v>
      </c>
      <c r="T18" s="27">
        <v>49.845</v>
      </c>
      <c r="U18" s="10"/>
      <c r="V18" s="10"/>
      <c r="W18" s="22"/>
      <c r="X18" s="22"/>
      <c r="Y18" s="23"/>
      <c r="AA18" s="5">
        <f t="shared" si="0"/>
        <v>100.00010000000003</v>
      </c>
      <c r="AB18" s="6" t="str">
        <f aca="true" t="shared" si="1" ref="AB18:AB47">IF(AA18=100,"ОК"," ")</f>
        <v> </v>
      </c>
      <c r="AC18"/>
    </row>
    <row r="19" spans="2:29" ht="12.75">
      <c r="B19" s="21">
        <v>5</v>
      </c>
      <c r="C19" s="3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7"/>
      <c r="Q19" s="26"/>
      <c r="R19" s="27"/>
      <c r="S19" s="26"/>
      <c r="T19" s="27"/>
      <c r="U19" s="10"/>
      <c r="V19" s="10"/>
      <c r="W19" s="22"/>
      <c r="X19" s="22"/>
      <c r="Y19" s="23"/>
      <c r="AA19" s="5">
        <f t="shared" si="0"/>
        <v>0</v>
      </c>
      <c r="AB19" s="6" t="str">
        <f t="shared" si="1"/>
        <v> </v>
      </c>
      <c r="AC19"/>
    </row>
    <row r="20" spans="2:29" ht="12.75">
      <c r="B20" s="21">
        <v>6</v>
      </c>
      <c r="C20" s="3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7"/>
      <c r="Q20" s="26"/>
      <c r="R20" s="27"/>
      <c r="S20" s="26"/>
      <c r="T20" s="27"/>
      <c r="U20" s="10"/>
      <c r="V20" s="10"/>
      <c r="W20" s="22"/>
      <c r="X20" s="22"/>
      <c r="Y20" s="23"/>
      <c r="AA20" s="5">
        <f t="shared" si="0"/>
        <v>0</v>
      </c>
      <c r="AB20" s="6" t="str">
        <f t="shared" si="1"/>
        <v> </v>
      </c>
      <c r="AC20"/>
    </row>
    <row r="21" spans="2:29" ht="12.75">
      <c r="B21" s="21">
        <v>7</v>
      </c>
      <c r="C21" s="3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7"/>
      <c r="Q21" s="26"/>
      <c r="R21" s="27"/>
      <c r="S21" s="26"/>
      <c r="T21" s="27"/>
      <c r="U21" s="10"/>
      <c r="V21" s="10"/>
      <c r="W21" s="22"/>
      <c r="X21" s="22"/>
      <c r="Y21" s="23"/>
      <c r="AA21" s="5">
        <f aca="true" t="shared" si="2" ref="AA21:AA46">SUM(C21:N21)</f>
        <v>0</v>
      </c>
      <c r="AB21" s="6" t="str">
        <f t="shared" si="1"/>
        <v> </v>
      </c>
      <c r="AC21"/>
    </row>
    <row r="22" spans="2:29" ht="12.75">
      <c r="B22" s="21">
        <v>8</v>
      </c>
      <c r="C22" s="3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7"/>
      <c r="Q22" s="26"/>
      <c r="R22" s="27"/>
      <c r="S22" s="26"/>
      <c r="T22" s="27"/>
      <c r="U22" s="10"/>
      <c r="V22" s="10"/>
      <c r="W22" s="22"/>
      <c r="X22" s="22"/>
      <c r="Y22" s="23"/>
      <c r="AA22" s="5">
        <f t="shared" si="2"/>
        <v>0</v>
      </c>
      <c r="AB22" s="6" t="str">
        <f t="shared" si="1"/>
        <v> </v>
      </c>
      <c r="AC22"/>
    </row>
    <row r="23" spans="2:29" ht="12.75">
      <c r="B23" s="21">
        <v>9</v>
      </c>
      <c r="C23" s="30">
        <v>94.8596</v>
      </c>
      <c r="D23" s="22">
        <v>2.7886</v>
      </c>
      <c r="E23" s="22">
        <v>0.837</v>
      </c>
      <c r="F23" s="22">
        <v>0.1207</v>
      </c>
      <c r="G23" s="22">
        <v>0.1399</v>
      </c>
      <c r="H23" s="22">
        <v>0.0012</v>
      </c>
      <c r="I23" s="22">
        <v>0.0302</v>
      </c>
      <c r="J23" s="22">
        <v>0.0234</v>
      </c>
      <c r="K23" s="22">
        <v>0.0122</v>
      </c>
      <c r="L23" s="22">
        <v>0.0055</v>
      </c>
      <c r="M23" s="22">
        <v>0.9725</v>
      </c>
      <c r="N23" s="22">
        <v>0.2092</v>
      </c>
      <c r="O23" s="22">
        <v>0.7079</v>
      </c>
      <c r="P23" s="27">
        <v>34.47</v>
      </c>
      <c r="Q23" s="26">
        <v>8234</v>
      </c>
      <c r="R23" s="27">
        <v>38.215</v>
      </c>
      <c r="S23" s="26">
        <v>9128</v>
      </c>
      <c r="T23" s="27">
        <v>49.846</v>
      </c>
      <c r="U23" s="10">
        <v>-15.3</v>
      </c>
      <c r="V23" s="10">
        <v>-10.3</v>
      </c>
      <c r="W23" s="22"/>
      <c r="X23" s="22">
        <v>0.0003</v>
      </c>
      <c r="Y23" s="23">
        <v>0</v>
      </c>
      <c r="AA23" s="5">
        <f t="shared" si="2"/>
        <v>99.99999999999999</v>
      </c>
      <c r="AB23" s="6" t="str">
        <f t="shared" si="1"/>
        <v>ОК</v>
      </c>
      <c r="AC23"/>
    </row>
    <row r="24" spans="2:29" ht="12.75">
      <c r="B24" s="21">
        <v>10</v>
      </c>
      <c r="C24" s="30">
        <v>94.7413</v>
      </c>
      <c r="D24" s="22">
        <v>2.818</v>
      </c>
      <c r="E24" s="22">
        <v>0.8494</v>
      </c>
      <c r="F24" s="22">
        <v>0.1201</v>
      </c>
      <c r="G24" s="22">
        <v>0.1401</v>
      </c>
      <c r="H24" s="22">
        <v>0.0013</v>
      </c>
      <c r="I24" s="22">
        <v>0.0297</v>
      </c>
      <c r="J24" s="22">
        <v>0.0229</v>
      </c>
      <c r="K24" s="22">
        <v>0.0128</v>
      </c>
      <c r="L24" s="22">
        <v>0.0054</v>
      </c>
      <c r="M24" s="22">
        <v>1.0479</v>
      </c>
      <c r="N24" s="22">
        <v>0.2112</v>
      </c>
      <c r="O24" s="22">
        <v>0.7086</v>
      </c>
      <c r="P24" s="27">
        <v>34.46</v>
      </c>
      <c r="Q24" s="26">
        <v>8231</v>
      </c>
      <c r="R24" s="27">
        <v>38.2</v>
      </c>
      <c r="S24" s="26">
        <v>9124</v>
      </c>
      <c r="T24" s="27">
        <v>49.8</v>
      </c>
      <c r="U24" s="10"/>
      <c r="V24" s="10"/>
      <c r="W24" s="22"/>
      <c r="X24" s="22"/>
      <c r="Y24" s="24"/>
      <c r="AA24" s="5">
        <f t="shared" si="2"/>
        <v>100.0001</v>
      </c>
      <c r="AB24" s="6" t="str">
        <f t="shared" si="1"/>
        <v> </v>
      </c>
      <c r="AC24"/>
    </row>
    <row r="25" spans="2:29" ht="12.75">
      <c r="B25" s="21">
        <v>11</v>
      </c>
      <c r="C25" s="30">
        <v>94.8351</v>
      </c>
      <c r="D25" s="22">
        <v>2.7909</v>
      </c>
      <c r="E25" s="22">
        <v>0.8164</v>
      </c>
      <c r="F25" s="22">
        <v>0.1149</v>
      </c>
      <c r="G25" s="22">
        <v>0.1368</v>
      </c>
      <c r="H25" s="22">
        <v>0.0016</v>
      </c>
      <c r="I25" s="22">
        <v>0.0302</v>
      </c>
      <c r="J25" s="22">
        <v>0.0235</v>
      </c>
      <c r="K25" s="22">
        <v>0.0114</v>
      </c>
      <c r="L25" s="22">
        <v>0.0057</v>
      </c>
      <c r="M25" s="22">
        <v>1.0247</v>
      </c>
      <c r="N25" s="22">
        <v>0.2089</v>
      </c>
      <c r="O25" s="22">
        <v>0.7078</v>
      </c>
      <c r="P25" s="27">
        <v>34.44</v>
      </c>
      <c r="Q25" s="26">
        <v>8225</v>
      </c>
      <c r="R25" s="27">
        <v>38.18</v>
      </c>
      <c r="S25" s="26">
        <v>9118</v>
      </c>
      <c r="T25" s="27">
        <v>49.8</v>
      </c>
      <c r="U25" s="10"/>
      <c r="V25" s="10"/>
      <c r="W25" s="22" t="s">
        <v>41</v>
      </c>
      <c r="X25" s="22"/>
      <c r="Y25" s="24"/>
      <c r="AA25" s="5">
        <f t="shared" si="2"/>
        <v>100.00009999999997</v>
      </c>
      <c r="AB25" s="6" t="str">
        <f t="shared" si="1"/>
        <v> </v>
      </c>
      <c r="AC25"/>
    </row>
    <row r="26" spans="2:29" ht="12.75">
      <c r="B26" s="21">
        <v>12</v>
      </c>
      <c r="C26" s="30">
        <v>94.8168</v>
      </c>
      <c r="D26" s="22">
        <v>2.8161</v>
      </c>
      <c r="E26" s="22">
        <v>0.8246</v>
      </c>
      <c r="F26" s="22">
        <v>0.1161</v>
      </c>
      <c r="G26" s="22">
        <v>0.1364</v>
      </c>
      <c r="H26" s="22">
        <v>0.0015</v>
      </c>
      <c r="I26" s="22">
        <v>0.0303</v>
      </c>
      <c r="J26" s="22">
        <v>0.0234</v>
      </c>
      <c r="K26" s="22">
        <v>0.0146</v>
      </c>
      <c r="L26" s="22">
        <v>0.0057</v>
      </c>
      <c r="M26" s="22">
        <v>1.0063</v>
      </c>
      <c r="N26" s="22">
        <v>0.208</v>
      </c>
      <c r="O26" s="22">
        <v>0.708</v>
      </c>
      <c r="P26" s="27">
        <v>34.46</v>
      </c>
      <c r="Q26" s="26">
        <v>8231</v>
      </c>
      <c r="R26" s="27">
        <v>38.2</v>
      </c>
      <c r="S26" s="26">
        <v>9124</v>
      </c>
      <c r="T26" s="27">
        <v>49.82</v>
      </c>
      <c r="U26" s="10"/>
      <c r="V26" s="10"/>
      <c r="W26" s="22"/>
      <c r="X26" s="22"/>
      <c r="Y26" s="24"/>
      <c r="AA26" s="5">
        <f t="shared" si="2"/>
        <v>99.9998</v>
      </c>
      <c r="AB26" s="6" t="str">
        <f t="shared" si="1"/>
        <v> </v>
      </c>
      <c r="AC26"/>
    </row>
    <row r="27" spans="2:29" ht="12.75">
      <c r="B27" s="21">
        <v>13</v>
      </c>
      <c r="C27" s="3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7"/>
      <c r="Q27" s="26"/>
      <c r="R27" s="27"/>
      <c r="S27" s="26"/>
      <c r="T27" s="27"/>
      <c r="U27" s="10"/>
      <c r="V27" s="10"/>
      <c r="W27" s="22"/>
      <c r="X27" s="22"/>
      <c r="Y27" s="24"/>
      <c r="AA27" s="5">
        <f t="shared" si="2"/>
        <v>0</v>
      </c>
      <c r="AB27" s="6" t="str">
        <f t="shared" si="1"/>
        <v> </v>
      </c>
      <c r="AC27"/>
    </row>
    <row r="28" spans="2:29" ht="12.75">
      <c r="B28" s="21">
        <v>14</v>
      </c>
      <c r="C28" s="30">
        <v>94.8932</v>
      </c>
      <c r="D28" s="22">
        <v>2.7897</v>
      </c>
      <c r="E28" s="22">
        <v>0.8217</v>
      </c>
      <c r="F28" s="22">
        <v>0.1145</v>
      </c>
      <c r="G28" s="22">
        <v>0.1348</v>
      </c>
      <c r="H28" s="22">
        <v>0.0015</v>
      </c>
      <c r="I28" s="22">
        <v>0.0298</v>
      </c>
      <c r="J28" s="22">
        <v>0.0232</v>
      </c>
      <c r="K28" s="22">
        <v>0.0113</v>
      </c>
      <c r="L28" s="22">
        <v>0.0069</v>
      </c>
      <c r="M28" s="22">
        <v>0.9601</v>
      </c>
      <c r="N28" s="22">
        <v>0.2133</v>
      </c>
      <c r="O28" s="22">
        <v>0.7075</v>
      </c>
      <c r="P28" s="27">
        <v>34.4575</v>
      </c>
      <c r="Q28" s="26">
        <v>8230</v>
      </c>
      <c r="R28" s="27">
        <v>38.1988</v>
      </c>
      <c r="S28" s="26">
        <v>9124</v>
      </c>
      <c r="T28" s="27">
        <v>49.84</v>
      </c>
      <c r="U28" s="10"/>
      <c r="V28" s="10"/>
      <c r="W28" s="22"/>
      <c r="X28" s="22"/>
      <c r="Y28" s="23"/>
      <c r="AA28" s="5">
        <f t="shared" si="2"/>
        <v>100</v>
      </c>
      <c r="AB28" s="6" t="str">
        <f t="shared" si="1"/>
        <v>ОК</v>
      </c>
      <c r="AC28"/>
    </row>
    <row r="29" spans="2:29" ht="12.75">
      <c r="B29" s="21">
        <v>15</v>
      </c>
      <c r="C29" s="30">
        <v>94.815</v>
      </c>
      <c r="D29" s="22">
        <v>2.8212</v>
      </c>
      <c r="E29" s="22">
        <v>0.8303</v>
      </c>
      <c r="F29" s="22">
        <v>0.114</v>
      </c>
      <c r="G29" s="22">
        <v>0.1349</v>
      </c>
      <c r="H29" s="22">
        <v>0.0012</v>
      </c>
      <c r="I29" s="22">
        <v>0.0295</v>
      </c>
      <c r="J29" s="22">
        <v>0.023</v>
      </c>
      <c r="K29" s="22">
        <v>0.0132</v>
      </c>
      <c r="L29" s="22">
        <v>0.0068</v>
      </c>
      <c r="M29" s="22">
        <v>0.9926</v>
      </c>
      <c r="N29" s="22">
        <v>0.2182</v>
      </c>
      <c r="O29" s="22">
        <v>0.7081</v>
      </c>
      <c r="P29" s="27">
        <v>34.459</v>
      </c>
      <c r="Q29" s="26">
        <v>8230</v>
      </c>
      <c r="R29" s="27">
        <v>38.2</v>
      </c>
      <c r="S29" s="26">
        <v>9124</v>
      </c>
      <c r="T29" s="27">
        <v>49.822</v>
      </c>
      <c r="U29" s="10"/>
      <c r="V29" s="10"/>
      <c r="W29" s="22"/>
      <c r="X29" s="22"/>
      <c r="Y29" s="23"/>
      <c r="AA29" s="5">
        <f t="shared" si="2"/>
        <v>99.99989999999998</v>
      </c>
      <c r="AB29" s="6" t="str">
        <f t="shared" si="1"/>
        <v> </v>
      </c>
      <c r="AC29"/>
    </row>
    <row r="30" spans="2:29" ht="12.75">
      <c r="B30" s="25">
        <v>16</v>
      </c>
      <c r="C30" s="23">
        <v>94.8961</v>
      </c>
      <c r="D30" s="22">
        <v>2.7794</v>
      </c>
      <c r="E30" s="22">
        <v>0.8157</v>
      </c>
      <c r="F30" s="22">
        <v>0.1125</v>
      </c>
      <c r="G30" s="22">
        <v>0.1319</v>
      </c>
      <c r="H30" s="22">
        <v>0.0027</v>
      </c>
      <c r="I30" s="22">
        <v>0.0292</v>
      </c>
      <c r="J30" s="22">
        <v>0.0224</v>
      </c>
      <c r="K30" s="22">
        <v>0.0146</v>
      </c>
      <c r="L30" s="22">
        <v>0.0064</v>
      </c>
      <c r="M30" s="22">
        <v>0.977</v>
      </c>
      <c r="N30" s="22">
        <v>0.2121</v>
      </c>
      <c r="O30" s="22">
        <v>0.7075</v>
      </c>
      <c r="P30" s="27">
        <v>34.4468</v>
      </c>
      <c r="Q30" s="26">
        <v>8227</v>
      </c>
      <c r="R30" s="27">
        <v>38.1872</v>
      </c>
      <c r="S30" s="26">
        <v>9121</v>
      </c>
      <c r="T30" s="27">
        <v>49.826</v>
      </c>
      <c r="U30" s="10">
        <v>-17.8</v>
      </c>
      <c r="V30" s="10">
        <v>-11.5</v>
      </c>
      <c r="W30" s="22"/>
      <c r="X30" s="22"/>
      <c r="Y30" s="23"/>
      <c r="AA30" s="5">
        <f t="shared" si="2"/>
        <v>100.00000000000003</v>
      </c>
      <c r="AB30" s="6" t="str">
        <f t="shared" si="1"/>
        <v>ОК</v>
      </c>
      <c r="AC30"/>
    </row>
    <row r="31" spans="2:29" ht="12.75">
      <c r="B31" s="25">
        <v>17</v>
      </c>
      <c r="C31" s="23">
        <v>94.9189</v>
      </c>
      <c r="D31" s="22">
        <v>2.7663</v>
      </c>
      <c r="E31" s="22">
        <v>0.8169</v>
      </c>
      <c r="F31" s="22">
        <v>0.1145</v>
      </c>
      <c r="G31" s="22">
        <v>0.1334</v>
      </c>
      <c r="H31" s="22">
        <v>0.0012</v>
      </c>
      <c r="I31" s="22">
        <v>0.0295</v>
      </c>
      <c r="J31" s="22">
        <v>0.0227</v>
      </c>
      <c r="K31" s="22">
        <v>0.0135</v>
      </c>
      <c r="L31" s="22">
        <v>0.0071</v>
      </c>
      <c r="M31" s="22">
        <v>0.9646</v>
      </c>
      <c r="N31" s="22">
        <v>0.2113</v>
      </c>
      <c r="O31" s="22">
        <v>0.7073</v>
      </c>
      <c r="P31" s="27">
        <v>34.45</v>
      </c>
      <c r="Q31" s="26">
        <v>8228</v>
      </c>
      <c r="R31" s="27">
        <v>38.19</v>
      </c>
      <c r="S31" s="26">
        <v>9121</v>
      </c>
      <c r="T31" s="27">
        <v>49.83</v>
      </c>
      <c r="U31" s="10"/>
      <c r="V31" s="10"/>
      <c r="W31" s="22"/>
      <c r="X31" s="22"/>
      <c r="Y31" s="23"/>
      <c r="AA31" s="5">
        <f t="shared" si="2"/>
        <v>99.99989999999998</v>
      </c>
      <c r="AB31" s="6" t="str">
        <f t="shared" si="1"/>
        <v> </v>
      </c>
      <c r="AC31"/>
    </row>
    <row r="32" spans="2:29" ht="12.75">
      <c r="B32" s="25">
        <v>18</v>
      </c>
      <c r="C32" s="23">
        <v>94.9744</v>
      </c>
      <c r="D32" s="22">
        <v>2.727</v>
      </c>
      <c r="E32" s="22">
        <v>0.8171</v>
      </c>
      <c r="F32" s="22">
        <v>0.1157</v>
      </c>
      <c r="G32" s="22">
        <v>0.1326</v>
      </c>
      <c r="H32" s="22">
        <v>0.0013</v>
      </c>
      <c r="I32" s="22">
        <v>0.0288</v>
      </c>
      <c r="J32" s="22">
        <v>0.0222</v>
      </c>
      <c r="K32" s="22">
        <v>0.012</v>
      </c>
      <c r="L32" s="22">
        <v>0.0066</v>
      </c>
      <c r="M32" s="22">
        <v>0.949</v>
      </c>
      <c r="N32" s="22">
        <v>0.2133</v>
      </c>
      <c r="O32" s="22">
        <v>0.707</v>
      </c>
      <c r="P32" s="27">
        <v>34.44</v>
      </c>
      <c r="Q32" s="26">
        <v>8226</v>
      </c>
      <c r="R32" s="27">
        <v>38.18</v>
      </c>
      <c r="S32" s="26">
        <v>9119</v>
      </c>
      <c r="T32" s="27">
        <v>49.834</v>
      </c>
      <c r="U32" s="10"/>
      <c r="V32" s="10"/>
      <c r="W32" s="22"/>
      <c r="X32" s="22"/>
      <c r="Y32" s="23"/>
      <c r="AA32" s="5">
        <f t="shared" si="2"/>
        <v>100.00000000000001</v>
      </c>
      <c r="AB32" s="6" t="str">
        <f t="shared" si="1"/>
        <v>ОК</v>
      </c>
      <c r="AC32"/>
    </row>
    <row r="33" spans="2:29" ht="12.75">
      <c r="B33" s="25">
        <v>19</v>
      </c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7"/>
      <c r="Q33" s="26"/>
      <c r="R33" s="27"/>
      <c r="S33" s="26"/>
      <c r="T33" s="27"/>
      <c r="U33" s="10"/>
      <c r="V33" s="10"/>
      <c r="W33" s="22"/>
      <c r="X33" s="22"/>
      <c r="Y33" s="23"/>
      <c r="AA33" s="5">
        <f t="shared" si="2"/>
        <v>0</v>
      </c>
      <c r="AB33" s="6" t="str">
        <f t="shared" si="1"/>
        <v> </v>
      </c>
      <c r="AC33"/>
    </row>
    <row r="34" spans="2:29" ht="12.75">
      <c r="B34" s="25">
        <v>20</v>
      </c>
      <c r="C34" s="23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7"/>
      <c r="Q34" s="26"/>
      <c r="R34" s="27"/>
      <c r="S34" s="26"/>
      <c r="T34" s="27"/>
      <c r="U34" s="10"/>
      <c r="V34" s="10"/>
      <c r="W34" s="22"/>
      <c r="X34" s="22"/>
      <c r="Y34" s="23"/>
      <c r="AA34" s="5">
        <f t="shared" si="2"/>
        <v>0</v>
      </c>
      <c r="AB34" s="6" t="str">
        <f t="shared" si="1"/>
        <v> </v>
      </c>
      <c r="AC34"/>
    </row>
    <row r="35" spans="2:29" ht="12.75">
      <c r="B35" s="25">
        <v>21</v>
      </c>
      <c r="C35" s="23">
        <v>94.9461</v>
      </c>
      <c r="D35" s="22">
        <v>2.7348</v>
      </c>
      <c r="E35" s="22">
        <v>0.8296</v>
      </c>
      <c r="F35" s="22">
        <v>0.1185</v>
      </c>
      <c r="G35" s="22">
        <v>0.1335</v>
      </c>
      <c r="H35" s="22">
        <v>0.0011</v>
      </c>
      <c r="I35" s="22">
        <v>0.0289</v>
      </c>
      <c r="J35" s="22">
        <v>0.0226</v>
      </c>
      <c r="K35" s="22">
        <v>0.0108</v>
      </c>
      <c r="L35" s="22">
        <v>0.0052</v>
      </c>
      <c r="M35" s="22">
        <v>0.9621</v>
      </c>
      <c r="N35" s="22">
        <v>0.2067</v>
      </c>
      <c r="O35" s="22">
        <v>0.7072</v>
      </c>
      <c r="P35" s="27">
        <v>34.45</v>
      </c>
      <c r="Q35" s="26">
        <v>8228</v>
      </c>
      <c r="R35" s="27">
        <v>38.19</v>
      </c>
      <c r="S35" s="26">
        <v>9121</v>
      </c>
      <c r="T35" s="27">
        <v>49.84</v>
      </c>
      <c r="U35" s="10"/>
      <c r="V35" s="10"/>
      <c r="W35" s="22"/>
      <c r="X35" s="22"/>
      <c r="Y35" s="23"/>
      <c r="AA35" s="5">
        <f t="shared" si="2"/>
        <v>99.9999</v>
      </c>
      <c r="AB35" s="6" t="str">
        <f t="shared" si="1"/>
        <v> </v>
      </c>
      <c r="AC35"/>
    </row>
    <row r="36" spans="2:29" ht="12.75">
      <c r="B36" s="25">
        <v>22</v>
      </c>
      <c r="C36" s="23">
        <v>95.021</v>
      </c>
      <c r="D36" s="22">
        <v>2.6804</v>
      </c>
      <c r="E36" s="22">
        <v>0.8204</v>
      </c>
      <c r="F36" s="22">
        <v>0.1182</v>
      </c>
      <c r="G36" s="22">
        <v>0.132</v>
      </c>
      <c r="H36" s="22">
        <v>0.0014</v>
      </c>
      <c r="I36" s="22">
        <v>0.0287</v>
      </c>
      <c r="J36" s="22">
        <v>0.0224</v>
      </c>
      <c r="K36" s="22">
        <v>0.0107</v>
      </c>
      <c r="L36" s="22">
        <v>0.0059</v>
      </c>
      <c r="M36" s="22">
        <v>0.9529</v>
      </c>
      <c r="N36" s="22">
        <v>0.206</v>
      </c>
      <c r="O36" s="22">
        <v>0.7067</v>
      </c>
      <c r="P36" s="27">
        <v>34.43</v>
      </c>
      <c r="Q36" s="26">
        <v>8224</v>
      </c>
      <c r="R36" s="27">
        <v>38.1708</v>
      </c>
      <c r="S36" s="26">
        <v>9117</v>
      </c>
      <c r="T36" s="27">
        <v>49.83</v>
      </c>
      <c r="U36" s="10"/>
      <c r="V36" s="10"/>
      <c r="W36" s="22"/>
      <c r="X36" s="22"/>
      <c r="Y36" s="23"/>
      <c r="AA36" s="5">
        <f t="shared" si="2"/>
        <v>100.00000000000003</v>
      </c>
      <c r="AB36" s="6" t="str">
        <f t="shared" si="1"/>
        <v>ОК</v>
      </c>
      <c r="AC36"/>
    </row>
    <row r="37" spans="2:29" ht="12.75">
      <c r="B37" s="25">
        <v>23</v>
      </c>
      <c r="C37" s="23">
        <v>94.8155</v>
      </c>
      <c r="D37" s="22">
        <v>2.7711</v>
      </c>
      <c r="E37" s="22">
        <v>0.8368</v>
      </c>
      <c r="F37" s="22">
        <v>0.1188</v>
      </c>
      <c r="G37" s="22">
        <v>0.1352</v>
      </c>
      <c r="H37" s="22">
        <v>0.0012</v>
      </c>
      <c r="I37" s="22">
        <v>0.0288</v>
      </c>
      <c r="J37" s="22">
        <v>0.0224</v>
      </c>
      <c r="K37" s="22">
        <v>0.0114</v>
      </c>
      <c r="L37" s="22">
        <v>0.0066</v>
      </c>
      <c r="M37" s="22">
        <v>1.0372</v>
      </c>
      <c r="N37" s="22">
        <v>0.2147</v>
      </c>
      <c r="O37" s="22">
        <v>0.708</v>
      </c>
      <c r="P37" s="27">
        <v>34.44</v>
      </c>
      <c r="Q37" s="26">
        <v>8225</v>
      </c>
      <c r="R37" s="27">
        <v>38.1748</v>
      </c>
      <c r="S37" s="26">
        <v>9118</v>
      </c>
      <c r="T37" s="27">
        <v>49.79</v>
      </c>
      <c r="U37" s="10">
        <v>-17.5</v>
      </c>
      <c r="V37" s="10">
        <v>-12</v>
      </c>
      <c r="W37" s="33"/>
      <c r="X37" s="22"/>
      <c r="Y37" s="23"/>
      <c r="AA37" s="5">
        <f t="shared" si="2"/>
        <v>99.99969999999999</v>
      </c>
      <c r="AB37" s="6" t="str">
        <f t="shared" si="1"/>
        <v> </v>
      </c>
      <c r="AC37"/>
    </row>
    <row r="38" spans="2:29" ht="12.75">
      <c r="B38" s="25">
        <v>24</v>
      </c>
      <c r="C38" s="23">
        <v>94.0968</v>
      </c>
      <c r="D38" s="22">
        <v>2.9957</v>
      </c>
      <c r="E38" s="22">
        <v>0.8016</v>
      </c>
      <c r="F38" s="22">
        <v>0.1029</v>
      </c>
      <c r="G38" s="22">
        <v>0.1274</v>
      </c>
      <c r="H38" s="22">
        <v>0.0011</v>
      </c>
      <c r="I38" s="22">
        <v>0.027</v>
      </c>
      <c r="J38" s="22">
        <v>0.0216</v>
      </c>
      <c r="K38" s="22">
        <v>0.0111</v>
      </c>
      <c r="L38" s="22">
        <v>0.0075</v>
      </c>
      <c r="M38" s="22">
        <v>1.5922</v>
      </c>
      <c r="N38" s="22">
        <v>0.215</v>
      </c>
      <c r="O38" s="22">
        <v>0.7112</v>
      </c>
      <c r="P38" s="27">
        <v>34.27</v>
      </c>
      <c r="Q38" s="26">
        <v>8185</v>
      </c>
      <c r="R38" s="27">
        <v>37.99</v>
      </c>
      <c r="S38" s="26">
        <v>9073</v>
      </c>
      <c r="T38" s="27">
        <v>49.4358</v>
      </c>
      <c r="U38" s="10"/>
      <c r="V38" s="10"/>
      <c r="W38" s="22"/>
      <c r="X38" s="22"/>
      <c r="Y38" s="24"/>
      <c r="AA38" s="5">
        <f t="shared" si="2"/>
        <v>99.9999</v>
      </c>
      <c r="AB38" s="6" t="str">
        <f t="shared" si="1"/>
        <v> </v>
      </c>
      <c r="AC38"/>
    </row>
    <row r="39" spans="2:29" ht="12.75">
      <c r="B39" s="25">
        <v>25</v>
      </c>
      <c r="C39" s="23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7"/>
      <c r="Q39" s="26"/>
      <c r="R39" s="27"/>
      <c r="S39" s="26"/>
      <c r="T39" s="27"/>
      <c r="U39" s="10"/>
      <c r="V39" s="10"/>
      <c r="W39" s="22"/>
      <c r="X39" s="22"/>
      <c r="Y39" s="23"/>
      <c r="AA39" s="5">
        <f t="shared" si="2"/>
        <v>0</v>
      </c>
      <c r="AB39" s="6" t="str">
        <f t="shared" si="1"/>
        <v> </v>
      </c>
      <c r="AC39"/>
    </row>
    <row r="40" spans="2:29" ht="12.75">
      <c r="B40" s="25">
        <v>26</v>
      </c>
      <c r="C40" s="23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7"/>
      <c r="Q40" s="26"/>
      <c r="R40" s="27"/>
      <c r="S40" s="26"/>
      <c r="T40" s="27"/>
      <c r="U40" s="10"/>
      <c r="V40" s="10"/>
      <c r="W40" s="22"/>
      <c r="X40" s="22"/>
      <c r="Y40" s="23"/>
      <c r="AA40" s="5">
        <f t="shared" si="2"/>
        <v>0</v>
      </c>
      <c r="AB40" s="6" t="str">
        <f t="shared" si="1"/>
        <v> </v>
      </c>
      <c r="AC40"/>
    </row>
    <row r="41" spans="2:29" ht="12.75">
      <c r="B41" s="25">
        <v>27</v>
      </c>
      <c r="C41" s="23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7"/>
      <c r="Q41" s="26"/>
      <c r="R41" s="27"/>
      <c r="S41" s="26"/>
      <c r="T41" s="27"/>
      <c r="U41" s="10"/>
      <c r="V41" s="10"/>
      <c r="W41" s="22"/>
      <c r="X41" s="22"/>
      <c r="Y41" s="23"/>
      <c r="AA41" s="5">
        <f t="shared" si="2"/>
        <v>0</v>
      </c>
      <c r="AB41" s="6" t="str">
        <f t="shared" si="1"/>
        <v> </v>
      </c>
      <c r="AC41"/>
    </row>
    <row r="42" spans="2:29" ht="12.75">
      <c r="B42" s="25">
        <v>28</v>
      </c>
      <c r="C42" s="23">
        <v>93.7872</v>
      </c>
      <c r="D42" s="22">
        <v>3.1221</v>
      </c>
      <c r="E42" s="22">
        <v>0.8149</v>
      </c>
      <c r="F42" s="22">
        <v>0.1039</v>
      </c>
      <c r="G42" s="22">
        <v>0.1328</v>
      </c>
      <c r="H42" s="22">
        <v>0.0013</v>
      </c>
      <c r="I42" s="22">
        <v>0.0294</v>
      </c>
      <c r="J42" s="22">
        <v>0.0233</v>
      </c>
      <c r="K42" s="22">
        <v>0.0123</v>
      </c>
      <c r="L42" s="22">
        <v>0.0085</v>
      </c>
      <c r="M42" s="22">
        <v>1.7547</v>
      </c>
      <c r="N42" s="22">
        <v>0.2096</v>
      </c>
      <c r="O42" s="22">
        <v>0.7131</v>
      </c>
      <c r="P42" s="27">
        <v>34.266</v>
      </c>
      <c r="Q42" s="26">
        <v>8184</v>
      </c>
      <c r="R42" s="27">
        <v>37.98</v>
      </c>
      <c r="S42" s="26">
        <v>9072</v>
      </c>
      <c r="T42" s="27">
        <v>49.3645</v>
      </c>
      <c r="U42" s="10"/>
      <c r="V42" s="10"/>
      <c r="W42" s="22" t="s">
        <v>41</v>
      </c>
      <c r="X42" s="22"/>
      <c r="Y42" s="23"/>
      <c r="AA42" s="5">
        <f t="shared" si="2"/>
        <v>99.99999999999999</v>
      </c>
      <c r="AB42" s="6" t="str">
        <f t="shared" si="1"/>
        <v>ОК</v>
      </c>
      <c r="AC42"/>
    </row>
    <row r="43" spans="2:29" ht="12.75" customHeight="1">
      <c r="B43" s="25">
        <v>29</v>
      </c>
      <c r="C43" s="23">
        <v>93.9957</v>
      </c>
      <c r="D43" s="22">
        <v>3.0592</v>
      </c>
      <c r="E43" s="22">
        <v>0.8082</v>
      </c>
      <c r="F43" s="22">
        <v>0.1051</v>
      </c>
      <c r="G43" s="22">
        <v>0.1323</v>
      </c>
      <c r="H43" s="22">
        <v>0.0015</v>
      </c>
      <c r="I43" s="22">
        <v>0.0296</v>
      </c>
      <c r="J43" s="22">
        <v>0.0233</v>
      </c>
      <c r="K43" s="22">
        <v>0.0133</v>
      </c>
      <c r="L43" s="22">
        <v>0.0082</v>
      </c>
      <c r="M43" s="22">
        <v>1.6146</v>
      </c>
      <c r="N43" s="22">
        <v>0.2089</v>
      </c>
      <c r="O43" s="22">
        <v>0.712</v>
      </c>
      <c r="P43" s="27">
        <v>34.296</v>
      </c>
      <c r="Q43" s="26">
        <v>8191</v>
      </c>
      <c r="R43" s="27">
        <v>38.02</v>
      </c>
      <c r="S43" s="26">
        <v>9080</v>
      </c>
      <c r="T43" s="27">
        <v>49.45</v>
      </c>
      <c r="U43" s="10"/>
      <c r="V43" s="10"/>
      <c r="W43" s="22"/>
      <c r="X43" s="22"/>
      <c r="Y43" s="23"/>
      <c r="AA43" s="5">
        <f t="shared" si="2"/>
        <v>99.9999</v>
      </c>
      <c r="AB43" s="6" t="str">
        <f t="shared" si="1"/>
        <v> </v>
      </c>
      <c r="AC43"/>
    </row>
    <row r="44" spans="2:29" ht="12.75" customHeight="1">
      <c r="B44" s="25">
        <v>30</v>
      </c>
      <c r="C44" s="23">
        <v>94.1504</v>
      </c>
      <c r="D44" s="22">
        <v>2.978</v>
      </c>
      <c r="E44" s="22">
        <v>0.7932</v>
      </c>
      <c r="F44" s="22">
        <v>0.1041</v>
      </c>
      <c r="G44" s="22">
        <v>0.1291</v>
      </c>
      <c r="H44" s="22">
        <v>0.0012</v>
      </c>
      <c r="I44" s="22">
        <v>0.0286</v>
      </c>
      <c r="J44" s="22">
        <v>0.0225</v>
      </c>
      <c r="K44" s="22">
        <v>0.013</v>
      </c>
      <c r="L44" s="22">
        <v>0.0076</v>
      </c>
      <c r="M44" s="22">
        <v>1.565</v>
      </c>
      <c r="N44" s="22">
        <v>0.2074</v>
      </c>
      <c r="O44" s="22">
        <v>0.711</v>
      </c>
      <c r="P44" s="27">
        <v>34.28</v>
      </c>
      <c r="Q44" s="26">
        <v>8187</v>
      </c>
      <c r="R44" s="27">
        <v>37.999</v>
      </c>
      <c r="S44" s="26">
        <v>9076</v>
      </c>
      <c r="T44" s="27">
        <v>49.46</v>
      </c>
      <c r="U44" s="10"/>
      <c r="V44" s="10"/>
      <c r="W44" s="22"/>
      <c r="X44" s="22"/>
      <c r="Y44" s="23"/>
      <c r="AA44" s="5">
        <f t="shared" si="2"/>
        <v>100.00009999999999</v>
      </c>
      <c r="AB44" s="6"/>
      <c r="AC44"/>
    </row>
    <row r="45" spans="2:29" ht="12.75" customHeight="1">
      <c r="B45" s="25">
        <v>31</v>
      </c>
      <c r="C45" s="23">
        <v>94.2453</v>
      </c>
      <c r="D45" s="22">
        <v>2.9475</v>
      </c>
      <c r="E45" s="22">
        <v>0.8031</v>
      </c>
      <c r="F45" s="22">
        <v>0.1084</v>
      </c>
      <c r="G45" s="22">
        <v>0.1355</v>
      </c>
      <c r="H45" s="22">
        <v>0.0015</v>
      </c>
      <c r="I45" s="22">
        <v>0.0309</v>
      </c>
      <c r="J45" s="22">
        <v>0.0242</v>
      </c>
      <c r="K45" s="22">
        <v>0.0135</v>
      </c>
      <c r="L45" s="22">
        <v>0.0075</v>
      </c>
      <c r="M45" s="22">
        <v>1.4804</v>
      </c>
      <c r="N45" s="22">
        <v>0.2023</v>
      </c>
      <c r="O45" s="22">
        <v>0.7107</v>
      </c>
      <c r="P45" s="27">
        <v>34.319</v>
      </c>
      <c r="Q45" s="26">
        <v>8197</v>
      </c>
      <c r="R45" s="27">
        <v>38.0438</v>
      </c>
      <c r="S45" s="26">
        <v>9087</v>
      </c>
      <c r="T45" s="29">
        <v>49.5258</v>
      </c>
      <c r="U45" s="10">
        <v>-16.1</v>
      </c>
      <c r="V45" s="10">
        <v>-9.5</v>
      </c>
      <c r="W45" s="22"/>
      <c r="X45" s="22"/>
      <c r="Y45" s="23"/>
      <c r="AA45" s="5">
        <f t="shared" si="2"/>
        <v>100.00009999999997</v>
      </c>
      <c r="AB45" s="6" t="str">
        <f t="shared" si="1"/>
        <v> </v>
      </c>
      <c r="AC45"/>
    </row>
    <row r="46" spans="2:29" ht="12.75" customHeight="1">
      <c r="B46" s="25"/>
      <c r="C46" s="23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7"/>
      <c r="Q46" s="26"/>
      <c r="R46" s="27"/>
      <c r="S46" s="26"/>
      <c r="T46" s="27"/>
      <c r="U46" s="10"/>
      <c r="V46" s="10"/>
      <c r="W46" s="22"/>
      <c r="X46" s="22"/>
      <c r="Y46" s="23"/>
      <c r="AA46" s="5">
        <f t="shared" si="2"/>
        <v>0</v>
      </c>
      <c r="AB46" s="6"/>
      <c r="AC46"/>
    </row>
    <row r="47" spans="2:29" ht="14.25" customHeight="1">
      <c r="B47" s="25"/>
      <c r="C47" s="28">
        <f aca="true" t="shared" si="3" ref="C47:N47">SUM(C15:C46)</f>
        <v>1989.6133999999997</v>
      </c>
      <c r="D47" s="22">
        <f t="shared" si="3"/>
        <v>58.80669999999999</v>
      </c>
      <c r="E47" s="22">
        <f t="shared" si="3"/>
        <v>17.045499999999997</v>
      </c>
      <c r="F47" s="22">
        <f t="shared" si="3"/>
        <v>2.3778</v>
      </c>
      <c r="G47" s="22">
        <f t="shared" si="3"/>
        <v>2.794</v>
      </c>
      <c r="H47" s="22">
        <f t="shared" si="3"/>
        <v>0.0304</v>
      </c>
      <c r="I47" s="22">
        <f t="shared" si="3"/>
        <v>0.6130999999999999</v>
      </c>
      <c r="J47" s="22">
        <f t="shared" si="3"/>
        <v>0.4765</v>
      </c>
      <c r="K47" s="22">
        <f t="shared" si="3"/>
        <v>0.25600000000000006</v>
      </c>
      <c r="L47" s="22">
        <f t="shared" si="3"/>
        <v>0.1453</v>
      </c>
      <c r="M47" s="22">
        <f t="shared" si="3"/>
        <v>23.4995</v>
      </c>
      <c r="N47" s="22">
        <f t="shared" si="3"/>
        <v>4.3413</v>
      </c>
      <c r="O47" s="9"/>
      <c r="P47" s="9">
        <f>SUM(P15:P46)</f>
        <v>722.4360999999998</v>
      </c>
      <c r="Q47" s="26">
        <f>SUM(Q15:Q46)</f>
        <v>172579</v>
      </c>
      <c r="R47" s="9">
        <f>SUM(R15:R46)</f>
        <v>800.8777</v>
      </c>
      <c r="S47" s="26">
        <f>SUM(S15:S46)</f>
        <v>191285</v>
      </c>
      <c r="T47" s="9">
        <f>SUM(T15:T46)</f>
        <v>1044.4799000000003</v>
      </c>
      <c r="U47" s="10"/>
      <c r="V47" s="10"/>
      <c r="W47" s="22"/>
      <c r="X47" s="22"/>
      <c r="Y47" s="23"/>
      <c r="AA47" s="34">
        <f>SUM(C47:N47)</f>
        <v>2099.9995000000004</v>
      </c>
      <c r="AB47" s="6" t="str">
        <f t="shared" si="1"/>
        <v> </v>
      </c>
      <c r="AC47"/>
    </row>
    <row r="48" spans="2:29" ht="14.25" customHeight="1" hidden="1">
      <c r="B48" s="8">
        <v>31</v>
      </c>
      <c r="C48" s="13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0"/>
      <c r="U48" s="11"/>
      <c r="V48" s="11"/>
      <c r="W48" s="11"/>
      <c r="X48" s="11"/>
      <c r="Y48" s="12"/>
      <c r="AA48" s="5">
        <f>SUM(D48:N48,Q48)</f>
        <v>0</v>
      </c>
      <c r="AB48" s="6"/>
      <c r="AC48"/>
    </row>
    <row r="49" spans="3:29" ht="12.75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AA49" s="5"/>
      <c r="AB49" s="6"/>
      <c r="AC49"/>
    </row>
    <row r="50" spans="3:4" ht="12.75">
      <c r="C50" s="1"/>
      <c r="D50" s="1"/>
    </row>
    <row r="51" spans="3:25" ht="15">
      <c r="C51" s="14" t="s">
        <v>46</v>
      </c>
      <c r="D51" s="1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 t="s">
        <v>45</v>
      </c>
      <c r="R51" s="15"/>
      <c r="S51" s="15"/>
      <c r="T51" s="18"/>
      <c r="U51" s="16"/>
      <c r="V51" s="16"/>
      <c r="W51" s="35">
        <v>42460</v>
      </c>
      <c r="X51" s="36"/>
      <c r="Y51" s="17"/>
    </row>
    <row r="52" spans="3:24" ht="12.75">
      <c r="C52" s="1"/>
      <c r="D52" s="1" t="s">
        <v>27</v>
      </c>
      <c r="O52" s="2"/>
      <c r="P52" s="2"/>
      <c r="Q52" s="20" t="s">
        <v>29</v>
      </c>
      <c r="T52" s="2"/>
      <c r="U52" s="19" t="s">
        <v>0</v>
      </c>
      <c r="W52" s="2"/>
      <c r="X52" s="19" t="s">
        <v>17</v>
      </c>
    </row>
    <row r="53" spans="3:25" ht="18" customHeight="1">
      <c r="C53" s="14" t="s">
        <v>39</v>
      </c>
      <c r="D53" s="1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 t="s">
        <v>3</v>
      </c>
      <c r="P53" s="15"/>
      <c r="Q53" s="15" t="s">
        <v>2</v>
      </c>
      <c r="R53" s="15"/>
      <c r="S53" s="15"/>
      <c r="T53" s="15"/>
      <c r="U53" s="16"/>
      <c r="V53" s="16"/>
      <c r="W53" s="35">
        <v>42460</v>
      </c>
      <c r="X53" s="36"/>
      <c r="Y53" s="15"/>
    </row>
    <row r="54" spans="3:24" ht="12.75">
      <c r="C54" s="1"/>
      <c r="D54" s="1" t="s">
        <v>26</v>
      </c>
      <c r="O54" s="2"/>
      <c r="P54" s="2"/>
      <c r="Q54" s="19" t="s">
        <v>28</v>
      </c>
      <c r="T54" s="2"/>
      <c r="U54" s="19" t="s">
        <v>0</v>
      </c>
      <c r="W54" s="2"/>
      <c r="X54" t="s">
        <v>17</v>
      </c>
    </row>
  </sheetData>
  <sheetProtection/>
  <mergeCells count="33">
    <mergeCell ref="B11:B14"/>
    <mergeCell ref="B9:Y9"/>
    <mergeCell ref="F12:F14"/>
    <mergeCell ref="N12:N14"/>
    <mergeCell ref="K12:K14"/>
    <mergeCell ref="J12:J14"/>
    <mergeCell ref="C7:AA7"/>
    <mergeCell ref="Y11:Y14"/>
    <mergeCell ref="U11:U14"/>
    <mergeCell ref="D12:D14"/>
    <mergeCell ref="I12:I14"/>
    <mergeCell ref="B8:Y8"/>
    <mergeCell ref="B10:Y10"/>
    <mergeCell ref="G12:G14"/>
    <mergeCell ref="L12:L14"/>
    <mergeCell ref="O12:O14"/>
    <mergeCell ref="W53:X53"/>
    <mergeCell ref="C11:N11"/>
    <mergeCell ref="T12:T14"/>
    <mergeCell ref="O11:T11"/>
    <mergeCell ref="V11:V14"/>
    <mergeCell ref="C49:Y49"/>
    <mergeCell ref="W11:W14"/>
    <mergeCell ref="M12:M14"/>
    <mergeCell ref="H12:H14"/>
    <mergeCell ref="X11:X14"/>
    <mergeCell ref="W51:X51"/>
    <mergeCell ref="C12:C14"/>
    <mergeCell ref="E12:E14"/>
    <mergeCell ref="P12:P14"/>
    <mergeCell ref="S12:S14"/>
    <mergeCell ref="Q12:Q14"/>
    <mergeCell ref="R12:R14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2016-03-02T12:37:46Z</cp:lastPrinted>
  <dcterms:created xsi:type="dcterms:W3CDTF">2010-01-29T08:37:16Z</dcterms:created>
  <dcterms:modified xsi:type="dcterms:W3CDTF">2016-03-31T12:49:37Z</dcterms:modified>
  <cp:category/>
  <cp:version/>
  <cp:contentType/>
  <cp:contentStatus/>
</cp:coreProperties>
</file>