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2"/>
  </bookViews>
  <sheets>
    <sheet name="УПУ" sheetId="1" r:id="rId1"/>
    <sheet name="УПУ (2)" sheetId="2" r:id="rId2"/>
    <sheet name="УПУ (3)" sheetId="3" r:id="rId3"/>
    <sheet name="УПУ (4)" sheetId="4" r:id="rId4"/>
    <sheet name="УПУ (5)" sheetId="5" r:id="rId5"/>
    <sheet name="УПУ (6)" sheetId="6" r:id="rId6"/>
    <sheet name="УПУ (7)" sheetId="7" r:id="rId7"/>
    <sheet name="УПУ (8)" sheetId="8" r:id="rId8"/>
    <sheet name="УПУ (9)" sheetId="9" r:id="rId9"/>
    <sheet name="УПУ (10)" sheetId="10" r:id="rId10"/>
    <sheet name="УПУ (11)" sheetId="11" r:id="rId11"/>
    <sheet name="УПУ (12)" sheetId="12" r:id="rId12"/>
  </sheets>
  <definedNames/>
  <calcPr fullCalcOnLoad="1"/>
</workbook>
</file>

<file path=xl/sharedStrings.xml><?xml version="1.0" encoding="utf-8"?>
<sst xmlns="http://schemas.openxmlformats.org/spreadsheetml/2006/main" count="614" uniqueCount="69">
  <si>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</si>
  <si>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</si>
  <si>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</si>
  <si>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</si>
  <si>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</si>
  <si>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</si>
  <si>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</si>
  <si>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</si>
  <si>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</si>
  <si>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</si>
  <si>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</si>
  <si>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</si>
  <si>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</si>
  <si>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</si>
  <si>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</si>
  <si>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</si>
  <si>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</si>
  <si>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</si>
  <si>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</si>
  <si>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</si>
  <si>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n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</si>
  <si>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</si>
  <si>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</si>
  <si>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</si>
  <si>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</si>
  <si>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</si>
  <si>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</si>
  <si>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</si>
  <si>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</si>
  <si>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</si>
  <si>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</si>
  <si>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</si>
  <si>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r>
      <t>Масова концентрація
 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</si>
  <si>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 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</si>
  <si>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
 домішок,  г/м</t>
    </r>
    <r>
      <rPr>
        <vertAlign val="superscript"/>
        <sz val="11"/>
        <rFont val="Times New Roman"/>
        <family val="1"/>
      </rPr>
      <t>3</t>
    </r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</si>
  <si>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</si>
  <si>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</si>
  <si>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</si>
  <si>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</si>
  <si>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</si>
  <si>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</si>
  <si>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02.02.</t>
  </si>
  <si>
    <t>переданого Закарпатським ЛВУМГ та прийнятого ПАТ "Закарпатгаз" ГРС Жнятино, Берегово</t>
  </si>
  <si>
    <t>09.02.</t>
  </si>
  <si>
    <t>16.02.</t>
  </si>
  <si>
    <t>23.02.</t>
  </si>
  <si>
    <t>Масова концентрація
 сірководню, г/м3</t>
  </si>
  <si>
    <t>Масова концентрація 
меркаптанової сірки, г/м3</t>
  </si>
  <si>
    <t>Маса механічних
 домішок,  г/м3</t>
  </si>
  <si>
    <t>Густина, кг/м3</t>
  </si>
  <si>
    <t>01.03.2016р.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</si>
  <si>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</si>
  <si>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</si>
  <si>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</si>
  <si>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</si>
  <si>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</si>
  <si>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</si>
  <si>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з 01 березня по 31 березня 2016 року</t>
  </si>
  <si>
    <t>01.04.2016р.</t>
  </si>
  <si>
    <t>01.03.</t>
  </si>
  <si>
    <t>08.03.</t>
  </si>
  <si>
    <t>15.03.</t>
  </si>
  <si>
    <t>22.03.</t>
  </si>
  <si>
    <t>29.03.</t>
  </si>
  <si>
    <t>з 01 січня по 31 січня 2016 року</t>
  </si>
  <si>
    <t>05.01.</t>
  </si>
  <si>
    <t>12.01.</t>
  </si>
  <si>
    <t>19.01.</t>
  </si>
  <si>
    <t>26.01.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</si>
</sst>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A18" sqref="AA18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64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 t="s">
        <v>65</v>
      </c>
      <c r="B16" s="12">
        <v>94.765</v>
      </c>
      <c r="C16" s="12">
        <v>2.962</v>
      </c>
      <c r="D16" s="12">
        <v>0.769</v>
      </c>
      <c r="E16" s="12">
        <v>0.116</v>
      </c>
      <c r="F16" s="12">
        <v>0.125</v>
      </c>
      <c r="G16" s="12">
        <v>0.002</v>
      </c>
      <c r="H16" s="12">
        <v>0.027</v>
      </c>
      <c r="I16" s="12">
        <v>0.02</v>
      </c>
      <c r="J16" s="12">
        <v>0.025</v>
      </c>
      <c r="K16" s="12">
        <v>0.009</v>
      </c>
      <c r="L16" s="12">
        <v>0.789</v>
      </c>
      <c r="M16" s="12">
        <v>0.371</v>
      </c>
      <c r="N16" s="12">
        <v>0.019</v>
      </c>
      <c r="O16" s="12">
        <v>0.001</v>
      </c>
      <c r="P16" s="10">
        <v>0.7089</v>
      </c>
      <c r="Q16" s="13">
        <v>34.48</v>
      </c>
      <c r="R16" s="13"/>
      <c r="S16" s="13">
        <v>49.82</v>
      </c>
      <c r="T16" s="10">
        <v>-13.6</v>
      </c>
      <c r="U16" s="10"/>
      <c r="V16" s="14"/>
      <c r="W16" s="10"/>
      <c r="X16" s="14">
        <v>0</v>
      </c>
      <c r="Y16" s="2"/>
    </row>
    <row r="17" spans="1:25" ht="34.5" customHeight="1">
      <c r="A17" s="10" t="s">
        <v>66</v>
      </c>
      <c r="B17" s="12">
        <v>96.205</v>
      </c>
      <c r="C17" s="12">
        <v>2.065</v>
      </c>
      <c r="D17" s="12">
        <v>0.651</v>
      </c>
      <c r="E17" s="12">
        <v>0.105</v>
      </c>
      <c r="F17" s="12">
        <v>0.102</v>
      </c>
      <c r="G17" s="12">
        <v>0.002</v>
      </c>
      <c r="H17" s="12">
        <v>0.02</v>
      </c>
      <c r="I17" s="12">
        <v>0.014</v>
      </c>
      <c r="J17" s="12">
        <v>0.014</v>
      </c>
      <c r="K17" s="12">
        <v>0.002</v>
      </c>
      <c r="L17" s="12">
        <v>0.653</v>
      </c>
      <c r="M17" s="12">
        <v>0.147</v>
      </c>
      <c r="N17" s="12">
        <v>0.019</v>
      </c>
      <c r="O17" s="12">
        <v>0.001</v>
      </c>
      <c r="P17" s="10">
        <v>0.6977</v>
      </c>
      <c r="Q17" s="13">
        <v>34.25</v>
      </c>
      <c r="R17" s="13"/>
      <c r="S17" s="13">
        <v>49.9</v>
      </c>
      <c r="T17" s="10">
        <v>-20.1</v>
      </c>
      <c r="U17" s="10"/>
      <c r="V17" s="10">
        <v>0.0001</v>
      </c>
      <c r="W17" s="10">
        <v>0.0002</v>
      </c>
      <c r="X17" s="10"/>
      <c r="Y17" s="2"/>
    </row>
    <row r="18" spans="1:25" ht="34.5" customHeight="1">
      <c r="A18" s="10" t="s">
        <v>67</v>
      </c>
      <c r="B18" s="12">
        <v>95.566</v>
      </c>
      <c r="C18" s="12">
        <v>2.38</v>
      </c>
      <c r="D18" s="12">
        <v>0.716</v>
      </c>
      <c r="E18" s="12">
        <v>0.109</v>
      </c>
      <c r="F18" s="12">
        <v>0.114</v>
      </c>
      <c r="G18" s="12">
        <v>0.002</v>
      </c>
      <c r="H18" s="12">
        <v>0.023</v>
      </c>
      <c r="I18" s="12">
        <v>0.017</v>
      </c>
      <c r="J18" s="12">
        <v>0.018</v>
      </c>
      <c r="K18" s="12">
        <v>0.011</v>
      </c>
      <c r="L18" s="12">
        <v>0.742</v>
      </c>
      <c r="M18" s="12">
        <v>0.282</v>
      </c>
      <c r="N18" s="12">
        <v>0.019</v>
      </c>
      <c r="O18" s="12">
        <v>0.001</v>
      </c>
      <c r="P18" s="10">
        <v>0.7029</v>
      </c>
      <c r="Q18" s="13">
        <v>34.31</v>
      </c>
      <c r="R18" s="13"/>
      <c r="S18" s="13">
        <v>49.77</v>
      </c>
      <c r="T18" s="10">
        <v>-20.8</v>
      </c>
      <c r="U18" s="10"/>
      <c r="V18" s="10"/>
      <c r="W18" s="10"/>
      <c r="X18" s="14">
        <v>0</v>
      </c>
      <c r="Y18" s="2"/>
    </row>
    <row r="19" spans="1:25" ht="34.5" customHeight="1">
      <c r="A19" s="10" t="s">
        <v>68</v>
      </c>
      <c r="B19" s="12">
        <v>95.423</v>
      </c>
      <c r="C19" s="12">
        <v>2.425</v>
      </c>
      <c r="D19" s="12">
        <v>0.795</v>
      </c>
      <c r="E19" s="12">
        <v>0.123</v>
      </c>
      <c r="F19" s="12">
        <v>0.124</v>
      </c>
      <c r="G19" s="12">
        <v>0.002</v>
      </c>
      <c r="H19" s="12">
        <v>0.025</v>
      </c>
      <c r="I19" s="12">
        <v>0.018</v>
      </c>
      <c r="J19" s="12">
        <v>0.018</v>
      </c>
      <c r="K19" s="12">
        <v>0.003</v>
      </c>
      <c r="L19" s="12">
        <v>0.742</v>
      </c>
      <c r="M19" s="12">
        <v>0.282</v>
      </c>
      <c r="N19" s="12">
        <v>0.019</v>
      </c>
      <c r="O19" s="12">
        <v>0.001</v>
      </c>
      <c r="P19" s="10">
        <v>0.7046</v>
      </c>
      <c r="Q19" s="13">
        <v>34.39</v>
      </c>
      <c r="R19" s="13"/>
      <c r="S19" s="13">
        <v>49.85</v>
      </c>
      <c r="T19" s="10">
        <v>-18.1</v>
      </c>
      <c r="U19" s="10"/>
      <c r="V19" s="10">
        <v>0.0002</v>
      </c>
      <c r="W19" s="10">
        <v>0.0003</v>
      </c>
      <c r="X19" s="10"/>
      <c r="Y19" s="2"/>
    </row>
    <row r="20" spans="1:25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3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2">
        <f>100-SUM(C21:O21)</f>
        <v>95.489</v>
      </c>
      <c r="C21" s="12">
        <f aca="true" t="shared" si="0" ref="C21:O21">ROUND(AVERAGE(C16:C20),3)</f>
        <v>2.458</v>
      </c>
      <c r="D21" s="12">
        <f t="shared" si="0"/>
        <v>0.733</v>
      </c>
      <c r="E21" s="12">
        <f t="shared" si="0"/>
        <v>0.113</v>
      </c>
      <c r="F21" s="12">
        <f t="shared" si="0"/>
        <v>0.116</v>
      </c>
      <c r="G21" s="12">
        <f t="shared" si="0"/>
        <v>0.002</v>
      </c>
      <c r="H21" s="12">
        <f t="shared" si="0"/>
        <v>0.024</v>
      </c>
      <c r="I21" s="12">
        <f t="shared" si="0"/>
        <v>0.017</v>
      </c>
      <c r="J21" s="12">
        <f t="shared" si="0"/>
        <v>0.019</v>
      </c>
      <c r="K21" s="12">
        <f t="shared" si="0"/>
        <v>0.006</v>
      </c>
      <c r="L21" s="12">
        <f t="shared" si="0"/>
        <v>0.732</v>
      </c>
      <c r="M21" s="12">
        <f t="shared" si="0"/>
        <v>0.271</v>
      </c>
      <c r="N21" s="12">
        <f t="shared" si="0"/>
        <v>0.019</v>
      </c>
      <c r="O21" s="12">
        <f t="shared" si="0"/>
        <v>0.001</v>
      </c>
      <c r="P21" s="14">
        <f aca="true" t="shared" si="1" ref="P21:X21">AVERAGE(P16:P20)</f>
        <v>0.7035250000000001</v>
      </c>
      <c r="Q21" s="13">
        <f t="shared" si="1"/>
        <v>34.3575</v>
      </c>
      <c r="R21" s="13" t="e">
        <f t="shared" si="1"/>
        <v>#DIV/0!</v>
      </c>
      <c r="S21" s="13">
        <f t="shared" si="1"/>
        <v>49.835</v>
      </c>
      <c r="T21" s="15">
        <f t="shared" si="1"/>
        <v>-18.15</v>
      </c>
      <c r="U21" s="10" t="e">
        <f t="shared" si="1"/>
        <v>#DIV/0!</v>
      </c>
      <c r="V21" s="10">
        <f t="shared" si="1"/>
        <v>0.00015000000000000001</v>
      </c>
      <c r="W21" s="10">
        <f t="shared" si="1"/>
        <v>0.00025</v>
      </c>
      <c r="X21" s="14">
        <f t="shared" si="1"/>
        <v>0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3:I23"/>
    <mergeCell ref="H22:I22"/>
    <mergeCell ref="K22:L22"/>
    <mergeCell ref="K23:L23"/>
    <mergeCell ref="H25:I25"/>
    <mergeCell ref="K25:L25"/>
    <mergeCell ref="H24:I24"/>
    <mergeCell ref="Y14:Y15"/>
    <mergeCell ref="A6:X6"/>
    <mergeCell ref="A8:X8"/>
    <mergeCell ref="A9:X9"/>
    <mergeCell ref="A10:X10"/>
    <mergeCell ref="L13:L15"/>
    <mergeCell ref="M13:M15"/>
    <mergeCell ref="N13:N15"/>
    <mergeCell ref="O13:O15"/>
    <mergeCell ref="J13:J15"/>
    <mergeCell ref="U12:U15"/>
    <mergeCell ref="V12:V15"/>
    <mergeCell ref="W12:W15"/>
    <mergeCell ref="X12:X15"/>
    <mergeCell ref="B13:B15"/>
    <mergeCell ref="C13:C15"/>
    <mergeCell ref="D13:D15"/>
    <mergeCell ref="E13:E15"/>
    <mergeCell ref="F13:F15"/>
    <mergeCell ref="G13:G15"/>
    <mergeCell ref="Q12:Q13"/>
    <mergeCell ref="R12:R13"/>
    <mergeCell ref="P15:S15"/>
    <mergeCell ref="S12:S13"/>
    <mergeCell ref="H13:H15"/>
    <mergeCell ref="I13:I15"/>
    <mergeCell ref="P14:S14"/>
    <mergeCell ref="K13:K15"/>
    <mergeCell ref="A1:C1"/>
    <mergeCell ref="A2:C2"/>
    <mergeCell ref="A3:C3"/>
    <mergeCell ref="A12:A15"/>
    <mergeCell ref="B12:O12"/>
    <mergeCell ref="P12:P13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3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3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H20" sqref="H20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>
        <f>A18+1</f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4">
      <selection activeCell="P12" sqref="P12:P13"/>
    </sheetView>
  </sheetViews>
  <sheetFormatPr defaultColWidth="9.33203125" defaultRowHeight="11.25"/>
  <cols>
    <col min="1" max="1" width="11.6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49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46</v>
      </c>
      <c r="W12" s="21" t="s">
        <v>47</v>
      </c>
      <c r="X12" s="21" t="s">
        <v>48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 t="s">
        <v>41</v>
      </c>
      <c r="B16" s="10">
        <v>96.036</v>
      </c>
      <c r="C16" s="10">
        <v>2.175</v>
      </c>
      <c r="D16" s="10">
        <v>0.684</v>
      </c>
      <c r="E16" s="10">
        <v>0.109</v>
      </c>
      <c r="F16" s="10">
        <v>0.106</v>
      </c>
      <c r="G16" s="10">
        <v>0.002</v>
      </c>
      <c r="H16" s="12">
        <v>0.02</v>
      </c>
      <c r="I16" s="10">
        <v>0.015</v>
      </c>
      <c r="J16" s="10">
        <v>0.013</v>
      </c>
      <c r="K16" s="10">
        <v>0.007</v>
      </c>
      <c r="L16" s="10">
        <v>0.653</v>
      </c>
      <c r="M16" s="12">
        <v>0.16</v>
      </c>
      <c r="N16" s="10">
        <v>0.019</v>
      </c>
      <c r="O16" s="10">
        <v>0.001</v>
      </c>
      <c r="P16" s="10">
        <v>0.6991</v>
      </c>
      <c r="Q16" s="10">
        <v>34.29</v>
      </c>
      <c r="R16" s="10">
        <v>38.02</v>
      </c>
      <c r="S16" s="10">
        <v>49.89</v>
      </c>
      <c r="T16" s="10">
        <v>-23.2</v>
      </c>
      <c r="U16" s="10"/>
      <c r="V16" s="14"/>
      <c r="W16" s="10"/>
      <c r="X16" s="14">
        <v>0</v>
      </c>
      <c r="Y16" s="2"/>
    </row>
    <row r="17" spans="1:25" ht="34.5" customHeight="1">
      <c r="A17" s="10" t="s">
        <v>43</v>
      </c>
      <c r="B17" s="10">
        <v>95.941</v>
      </c>
      <c r="C17" s="10">
        <v>2.246</v>
      </c>
      <c r="D17" s="10">
        <v>0.698</v>
      </c>
      <c r="E17" s="10">
        <v>0.113</v>
      </c>
      <c r="F17" s="10">
        <v>0.109</v>
      </c>
      <c r="G17" s="10">
        <v>0.002</v>
      </c>
      <c r="H17" s="10">
        <v>0.022</v>
      </c>
      <c r="I17" s="10">
        <v>0.017</v>
      </c>
      <c r="J17" s="10">
        <v>0.016</v>
      </c>
      <c r="K17" s="10">
        <v>0.002</v>
      </c>
      <c r="L17" s="12">
        <v>0.66</v>
      </c>
      <c r="M17" s="10">
        <v>0.154</v>
      </c>
      <c r="N17" s="10">
        <v>0.019</v>
      </c>
      <c r="O17" s="10">
        <v>0.001</v>
      </c>
      <c r="P17" s="10">
        <v>0.6999</v>
      </c>
      <c r="Q17" s="10">
        <v>34.34</v>
      </c>
      <c r="R17" s="10">
        <v>38.07</v>
      </c>
      <c r="S17" s="10">
        <v>49.95</v>
      </c>
      <c r="T17" s="10">
        <v>-14.6</v>
      </c>
      <c r="U17" s="10"/>
      <c r="V17" s="10">
        <v>0.0002</v>
      </c>
      <c r="W17" s="10">
        <v>0.0003</v>
      </c>
      <c r="X17" s="10"/>
      <c r="Y17" s="2"/>
    </row>
    <row r="18" spans="1:25" ht="34.5" customHeight="1">
      <c r="A18" s="10" t="s">
        <v>44</v>
      </c>
      <c r="B18" s="10">
        <v>95.567</v>
      </c>
      <c r="C18" s="10">
        <v>2.486</v>
      </c>
      <c r="D18" s="10">
        <v>0.782</v>
      </c>
      <c r="E18" s="10">
        <v>0.127</v>
      </c>
      <c r="F18" s="10">
        <v>0.121</v>
      </c>
      <c r="G18" s="10">
        <v>0.001</v>
      </c>
      <c r="H18" s="10">
        <v>0.024</v>
      </c>
      <c r="I18" s="10">
        <v>0.018</v>
      </c>
      <c r="J18" s="10">
        <v>0.017</v>
      </c>
      <c r="K18" s="10">
        <v>0.002</v>
      </c>
      <c r="L18" s="10">
        <v>0.662</v>
      </c>
      <c r="M18" s="10">
        <v>0.173</v>
      </c>
      <c r="N18" s="10">
        <v>0.019</v>
      </c>
      <c r="O18" s="10">
        <v>0.001</v>
      </c>
      <c r="P18" s="10">
        <v>0.7031</v>
      </c>
      <c r="Q18" s="10">
        <v>34.46</v>
      </c>
      <c r="R18" s="10">
        <v>38.21</v>
      </c>
      <c r="S18" s="10">
        <v>50.01</v>
      </c>
      <c r="T18" s="10">
        <v>-21.7</v>
      </c>
      <c r="U18" s="10"/>
      <c r="V18" s="10"/>
      <c r="W18" s="10"/>
      <c r="X18" s="14">
        <v>0</v>
      </c>
      <c r="Y18" s="2"/>
    </row>
    <row r="19" spans="1:25" ht="34.5" customHeight="1">
      <c r="A19" s="10" t="s">
        <v>45</v>
      </c>
      <c r="B19" s="10">
        <v>95.528</v>
      </c>
      <c r="C19" s="10">
        <v>2.493</v>
      </c>
      <c r="D19" s="10">
        <v>0.814</v>
      </c>
      <c r="E19" s="10">
        <v>0.133</v>
      </c>
      <c r="F19" s="10">
        <v>0.128</v>
      </c>
      <c r="G19" s="10">
        <v>0.002</v>
      </c>
      <c r="H19" s="10">
        <v>0.025</v>
      </c>
      <c r="I19" s="10">
        <v>0.019</v>
      </c>
      <c r="J19" s="10">
        <v>0.017</v>
      </c>
      <c r="K19" s="10">
        <v>0.002</v>
      </c>
      <c r="L19" s="12">
        <v>0.64</v>
      </c>
      <c r="M19" s="10">
        <v>0.179</v>
      </c>
      <c r="N19" s="10">
        <v>0.019</v>
      </c>
      <c r="O19" s="10">
        <v>0.001</v>
      </c>
      <c r="P19" s="10">
        <v>0.7037</v>
      </c>
      <c r="Q19" s="13">
        <v>34.5</v>
      </c>
      <c r="R19" s="10">
        <v>38.24</v>
      </c>
      <c r="S19" s="10">
        <v>50.03</v>
      </c>
      <c r="T19" s="10">
        <v>-22.6</v>
      </c>
      <c r="U19" s="10"/>
      <c r="V19" s="10">
        <v>0.0002</v>
      </c>
      <c r="W19" s="10">
        <v>0.0002</v>
      </c>
      <c r="X19" s="10"/>
      <c r="Y19" s="2"/>
    </row>
    <row r="20" spans="1:25" ht="40.5" customHeight="1">
      <c r="A20" s="10" t="s">
        <v>51</v>
      </c>
      <c r="B20" s="10">
        <f>100-SUM(C20:O20)</f>
        <v>95.766</v>
      </c>
      <c r="C20" s="12">
        <f aca="true" t="shared" si="0" ref="C20:O20">ROUND(AVERAGE(C16:C19),3)</f>
        <v>2.35</v>
      </c>
      <c r="D20" s="10">
        <f t="shared" si="0"/>
        <v>0.745</v>
      </c>
      <c r="E20" s="10">
        <f t="shared" si="0"/>
        <v>0.121</v>
      </c>
      <c r="F20" s="10">
        <f t="shared" si="0"/>
        <v>0.116</v>
      </c>
      <c r="G20" s="10">
        <f t="shared" si="0"/>
        <v>0.002</v>
      </c>
      <c r="H20" s="12">
        <f t="shared" si="0"/>
        <v>0.023</v>
      </c>
      <c r="I20" s="10">
        <f t="shared" si="0"/>
        <v>0.017</v>
      </c>
      <c r="J20" s="10">
        <f t="shared" si="0"/>
        <v>0.016</v>
      </c>
      <c r="K20" s="10">
        <f t="shared" si="0"/>
        <v>0.003</v>
      </c>
      <c r="L20" s="10">
        <f t="shared" si="0"/>
        <v>0.654</v>
      </c>
      <c r="M20" s="12">
        <f t="shared" si="0"/>
        <v>0.167</v>
      </c>
      <c r="N20" s="10">
        <f t="shared" si="0"/>
        <v>0.019</v>
      </c>
      <c r="O20" s="10">
        <f t="shared" si="0"/>
        <v>0.001</v>
      </c>
      <c r="P20" s="14">
        <f>AVERAGE(P16:P19)</f>
        <v>0.70145</v>
      </c>
      <c r="Q20" s="13">
        <f>AVERAGE(Q16:Q19)</f>
        <v>34.3975</v>
      </c>
      <c r="R20" s="13">
        <f>AVERAGE(R16:R19)</f>
        <v>38.135000000000005</v>
      </c>
      <c r="S20" s="13">
        <f>AVERAGE(S16:S19)</f>
        <v>49.97</v>
      </c>
      <c r="T20" s="15">
        <f>AVERAGE(T16:T19)</f>
        <v>-20.525</v>
      </c>
      <c r="U20" s="10"/>
      <c r="V20" s="10">
        <f>AVERAGE(V16:V19)</f>
        <v>0.0002</v>
      </c>
      <c r="W20" s="14">
        <f>AVERAGE(W16:W19)</f>
        <v>0.00025</v>
      </c>
      <c r="X20" s="14">
        <f>AVERAGE(X16:X19)</f>
        <v>0</v>
      </c>
      <c r="Y20" s="2"/>
    </row>
    <row r="21" spans="1:25" ht="34.5" customHeight="1">
      <c r="A21" s="5" t="s">
        <v>36</v>
      </c>
      <c r="B21" s="6"/>
      <c r="C21" s="6"/>
      <c r="D21" s="6"/>
      <c r="E21" s="6"/>
      <c r="F21" s="6"/>
      <c r="H21" s="25" t="s">
        <v>37</v>
      </c>
      <c r="I21" s="25"/>
      <c r="K21" s="25"/>
      <c r="L21" s="25"/>
      <c r="N21" s="16" t="s">
        <v>50</v>
      </c>
      <c r="Y21" s="2"/>
    </row>
    <row r="22" spans="1:14" ht="51.75" customHeight="1">
      <c r="A22" s="3" t="s">
        <v>21</v>
      </c>
      <c r="H22" s="24" t="s">
        <v>22</v>
      </c>
      <c r="I22" s="24"/>
      <c r="K22" s="26"/>
      <c r="L22" s="26"/>
      <c r="N22" s="8"/>
    </row>
    <row r="23" spans="1:14" ht="15">
      <c r="A23" s="5" t="s">
        <v>38</v>
      </c>
      <c r="B23" s="6"/>
      <c r="C23" s="6"/>
      <c r="D23" s="6"/>
      <c r="E23" s="6"/>
      <c r="F23" s="6"/>
      <c r="H23" s="25" t="s">
        <v>39</v>
      </c>
      <c r="I23" s="25"/>
      <c r="N23" s="16" t="s">
        <v>50</v>
      </c>
    </row>
    <row r="24" spans="1:14" ht="52.5" customHeight="1">
      <c r="A24" s="3" t="s">
        <v>25</v>
      </c>
      <c r="G24" s="3"/>
      <c r="H24" s="24" t="s">
        <v>22</v>
      </c>
      <c r="I24" s="24"/>
      <c r="K24" s="26" t="s">
        <v>23</v>
      </c>
      <c r="L24" s="26"/>
      <c r="N24" s="8"/>
    </row>
    <row r="25" ht="20.25">
      <c r="A25" s="4"/>
    </row>
  </sheetData>
  <sheetProtection/>
  <mergeCells count="41">
    <mergeCell ref="H24:I24"/>
    <mergeCell ref="K24:L24"/>
    <mergeCell ref="N13:N15"/>
    <mergeCell ref="L13:L15"/>
    <mergeCell ref="M13:M15"/>
    <mergeCell ref="H22:I22"/>
    <mergeCell ref="H23:I23"/>
    <mergeCell ref="K13:K15"/>
    <mergeCell ref="K22:L22"/>
    <mergeCell ref="I13:I15"/>
    <mergeCell ref="Y14:Y15"/>
    <mergeCell ref="P15:S15"/>
    <mergeCell ref="H21:I21"/>
    <mergeCell ref="K21:L21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A20" sqref="AA20"/>
    </sheetView>
  </sheetViews>
  <sheetFormatPr defaultColWidth="9.33203125" defaultRowHeight="11.25"/>
  <cols>
    <col min="1" max="1" width="11.332031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57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49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46</v>
      </c>
      <c r="W12" s="21" t="s">
        <v>47</v>
      </c>
      <c r="X12" s="21" t="s">
        <v>48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 t="s">
        <v>59</v>
      </c>
      <c r="B16" s="10">
        <v>95.722</v>
      </c>
      <c r="C16" s="10">
        <v>2.377</v>
      </c>
      <c r="D16" s="10">
        <v>0.766</v>
      </c>
      <c r="E16" s="10">
        <v>0.124</v>
      </c>
      <c r="F16" s="10">
        <v>0.117</v>
      </c>
      <c r="G16" s="10">
        <v>0.002</v>
      </c>
      <c r="H16" s="12">
        <v>0.022</v>
      </c>
      <c r="I16" s="10">
        <v>0.016</v>
      </c>
      <c r="J16" s="10">
        <v>0.013</v>
      </c>
      <c r="K16" s="12">
        <v>0.01</v>
      </c>
      <c r="L16" s="12">
        <v>0.64</v>
      </c>
      <c r="M16" s="12">
        <v>0.171</v>
      </c>
      <c r="N16" s="10">
        <v>0.019</v>
      </c>
      <c r="O16" s="10">
        <v>0.001</v>
      </c>
      <c r="P16" s="10">
        <v>0.7019</v>
      </c>
      <c r="Q16" s="10">
        <v>34.42</v>
      </c>
      <c r="R16" s="10">
        <v>38.16</v>
      </c>
      <c r="S16" s="10">
        <v>49.99</v>
      </c>
      <c r="T16" s="10">
        <v>-21.7</v>
      </c>
      <c r="U16" s="10"/>
      <c r="V16" s="14"/>
      <c r="W16" s="10"/>
      <c r="X16" s="14">
        <v>0</v>
      </c>
      <c r="Y16" s="2"/>
    </row>
    <row r="17" spans="1:25" ht="34.5" customHeight="1">
      <c r="A17" s="10" t="s">
        <v>60</v>
      </c>
      <c r="B17" s="10">
        <v>95.895</v>
      </c>
      <c r="C17" s="10">
        <v>2.193</v>
      </c>
      <c r="D17" s="10">
        <v>0.761</v>
      </c>
      <c r="E17" s="10">
        <v>0.123</v>
      </c>
      <c r="F17" s="10">
        <v>0.119</v>
      </c>
      <c r="G17" s="10">
        <v>0.002</v>
      </c>
      <c r="H17" s="10">
        <v>0.024</v>
      </c>
      <c r="I17" s="10">
        <v>0.017</v>
      </c>
      <c r="J17" s="10">
        <v>0.017</v>
      </c>
      <c r="K17" s="10">
        <v>0.009</v>
      </c>
      <c r="L17" s="12">
        <v>0.651</v>
      </c>
      <c r="M17" s="10">
        <v>0.169</v>
      </c>
      <c r="N17" s="10">
        <v>0.019</v>
      </c>
      <c r="O17" s="10">
        <v>0.001</v>
      </c>
      <c r="P17" s="10">
        <v>0.7009</v>
      </c>
      <c r="Q17" s="10">
        <v>34.37</v>
      </c>
      <c r="R17" s="10">
        <v>38.11</v>
      </c>
      <c r="S17" s="10">
        <v>49.96</v>
      </c>
      <c r="T17" s="10">
        <v>-22.3</v>
      </c>
      <c r="U17" s="10"/>
      <c r="V17" s="10">
        <v>0.0001</v>
      </c>
      <c r="W17" s="10">
        <v>0.0002</v>
      </c>
      <c r="X17" s="10"/>
      <c r="Y17" s="2"/>
    </row>
    <row r="18" spans="1:25" ht="34.5" customHeight="1">
      <c r="A18" s="10" t="s">
        <v>61</v>
      </c>
      <c r="B18" s="10">
        <v>95.555</v>
      </c>
      <c r="C18" s="10">
        <v>2.485</v>
      </c>
      <c r="D18" s="10">
        <v>0.801</v>
      </c>
      <c r="E18" s="10">
        <v>0.127</v>
      </c>
      <c r="F18" s="10">
        <v>0.119</v>
      </c>
      <c r="G18" s="10">
        <v>0.002</v>
      </c>
      <c r="H18" s="10">
        <v>0.022</v>
      </c>
      <c r="I18" s="10">
        <v>0.017</v>
      </c>
      <c r="J18" s="10">
        <v>0.016</v>
      </c>
      <c r="K18" s="12">
        <v>0.01</v>
      </c>
      <c r="L18" s="10">
        <v>0.645</v>
      </c>
      <c r="M18" s="10">
        <v>0.181</v>
      </c>
      <c r="N18" s="10">
        <v>0.019</v>
      </c>
      <c r="O18" s="10">
        <v>0.001</v>
      </c>
      <c r="P18" s="10">
        <v>0.7032</v>
      </c>
      <c r="Q18" s="10">
        <v>34.46</v>
      </c>
      <c r="R18" s="10">
        <v>38.21</v>
      </c>
      <c r="S18" s="10">
        <v>50.01</v>
      </c>
      <c r="T18" s="15">
        <v>-23</v>
      </c>
      <c r="U18" s="10"/>
      <c r="V18" s="10"/>
      <c r="W18" s="10"/>
      <c r="X18" s="14">
        <v>0</v>
      </c>
      <c r="Y18" s="2"/>
    </row>
    <row r="19" spans="1:25" ht="34.5" customHeight="1">
      <c r="A19" s="10" t="s">
        <v>62</v>
      </c>
      <c r="B19" s="10">
        <v>95.258</v>
      </c>
      <c r="C19" s="10">
        <v>2.666</v>
      </c>
      <c r="D19" s="10">
        <v>0.812</v>
      </c>
      <c r="E19" s="10">
        <v>0.129</v>
      </c>
      <c r="F19" s="10">
        <v>0.127</v>
      </c>
      <c r="G19" s="10">
        <v>0.002</v>
      </c>
      <c r="H19" s="10">
        <v>0.025</v>
      </c>
      <c r="I19" s="10">
        <v>0.019</v>
      </c>
      <c r="J19" s="10">
        <v>0.019</v>
      </c>
      <c r="K19" s="10">
        <v>0.009</v>
      </c>
      <c r="L19" s="10">
        <v>0.672</v>
      </c>
      <c r="M19" s="10">
        <v>0.242</v>
      </c>
      <c r="N19" s="10">
        <v>0.019</v>
      </c>
      <c r="O19" s="10">
        <v>0.001</v>
      </c>
      <c r="P19" s="10">
        <v>0.7056</v>
      </c>
      <c r="Q19" s="13">
        <v>34.5</v>
      </c>
      <c r="R19" s="10">
        <v>38.25</v>
      </c>
      <c r="S19" s="10">
        <v>49.98</v>
      </c>
      <c r="T19" s="10">
        <v>-22.7</v>
      </c>
      <c r="U19" s="10"/>
      <c r="V19" s="10">
        <v>0.0002</v>
      </c>
      <c r="W19" s="10">
        <v>0.0003</v>
      </c>
      <c r="X19" s="10"/>
      <c r="Y19" s="2"/>
    </row>
    <row r="20" spans="1:25" ht="34.5" customHeight="1">
      <c r="A20" s="10" t="s">
        <v>63</v>
      </c>
      <c r="B20" s="10">
        <v>95.419</v>
      </c>
      <c r="C20" s="10">
        <v>2.613</v>
      </c>
      <c r="D20" s="10">
        <v>0.823</v>
      </c>
      <c r="E20" s="10">
        <v>0.132</v>
      </c>
      <c r="F20" s="10">
        <v>0.127</v>
      </c>
      <c r="G20" s="10">
        <v>0.002</v>
      </c>
      <c r="H20" s="10">
        <v>0.024</v>
      </c>
      <c r="I20" s="10">
        <v>0.017</v>
      </c>
      <c r="J20" s="10">
        <v>0.014</v>
      </c>
      <c r="K20" s="10">
        <v>0.002</v>
      </c>
      <c r="L20" s="10">
        <v>0.628</v>
      </c>
      <c r="M20" s="10">
        <v>0.179</v>
      </c>
      <c r="N20" s="10">
        <v>0.019</v>
      </c>
      <c r="O20" s="10">
        <v>0.001</v>
      </c>
      <c r="P20" s="10">
        <v>0.7043</v>
      </c>
      <c r="Q20" s="10">
        <v>34.53</v>
      </c>
      <c r="R20" s="10">
        <v>38.28</v>
      </c>
      <c r="S20" s="10">
        <v>50.06</v>
      </c>
      <c r="T20" s="10">
        <v>-21.6</v>
      </c>
      <c r="U20" s="10"/>
      <c r="V20" s="10"/>
      <c r="W20" s="10"/>
      <c r="X20" s="10"/>
      <c r="Y20" s="2"/>
    </row>
    <row r="21" spans="1:25" ht="36.75" customHeight="1">
      <c r="A21" s="10" t="s">
        <v>51</v>
      </c>
      <c r="B21" s="12">
        <f>100-SUM(C21:O21)</f>
        <v>95.57</v>
      </c>
      <c r="C21" s="12">
        <f aca="true" t="shared" si="0" ref="C21:O21">ROUND(AVERAGE(C16:C20),3)</f>
        <v>2.467</v>
      </c>
      <c r="D21" s="10">
        <f t="shared" si="0"/>
        <v>0.793</v>
      </c>
      <c r="E21" s="10">
        <f t="shared" si="0"/>
        <v>0.127</v>
      </c>
      <c r="F21" s="10">
        <f t="shared" si="0"/>
        <v>0.122</v>
      </c>
      <c r="G21" s="10">
        <f t="shared" si="0"/>
        <v>0.002</v>
      </c>
      <c r="H21" s="12">
        <f t="shared" si="0"/>
        <v>0.023</v>
      </c>
      <c r="I21" s="10">
        <f t="shared" si="0"/>
        <v>0.017</v>
      </c>
      <c r="J21" s="10">
        <f t="shared" si="0"/>
        <v>0.016</v>
      </c>
      <c r="K21" s="12">
        <f t="shared" si="0"/>
        <v>0.008</v>
      </c>
      <c r="L21" s="12">
        <f t="shared" si="0"/>
        <v>0.647</v>
      </c>
      <c r="M21" s="12">
        <f t="shared" si="0"/>
        <v>0.188</v>
      </c>
      <c r="N21" s="10">
        <f t="shared" si="0"/>
        <v>0.019</v>
      </c>
      <c r="O21" s="10">
        <f t="shared" si="0"/>
        <v>0.001</v>
      </c>
      <c r="P21" s="14">
        <f aca="true" t="shared" si="1" ref="P21:X21">AVERAGE(P16:P20)</f>
        <v>0.7031799999999999</v>
      </c>
      <c r="Q21" s="13">
        <f t="shared" si="1"/>
        <v>34.456</v>
      </c>
      <c r="R21" s="13">
        <f t="shared" si="1"/>
        <v>38.202</v>
      </c>
      <c r="S21" s="13">
        <f t="shared" si="1"/>
        <v>50</v>
      </c>
      <c r="T21" s="15">
        <f t="shared" si="1"/>
        <v>-22.26</v>
      </c>
      <c r="U21" s="10"/>
      <c r="V21" s="14">
        <f t="shared" si="1"/>
        <v>0.00015000000000000001</v>
      </c>
      <c r="W21" s="14">
        <f t="shared" si="1"/>
        <v>0.00025</v>
      </c>
      <c r="X21" s="14">
        <f t="shared" si="1"/>
        <v>0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16" t="s">
        <v>58</v>
      </c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16" t="s">
        <v>58</v>
      </c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>
        <f>A18+1</f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10.16015625" style="0" customWidth="1"/>
    <col min="2" max="24" width="9.66015625" style="0" customWidth="1"/>
  </cols>
  <sheetData>
    <row r="1" spans="1:3" ht="12">
      <c r="A1" s="18" t="s">
        <v>52</v>
      </c>
      <c r="B1" s="18"/>
      <c r="C1" s="18"/>
    </row>
    <row r="2" spans="1:3" ht="12">
      <c r="A2" s="18" t="s">
        <v>53</v>
      </c>
      <c r="B2" s="18"/>
      <c r="C2" s="18"/>
    </row>
    <row r="3" spans="1:3" ht="12">
      <c r="A3" s="18" t="s">
        <v>55</v>
      </c>
      <c r="B3" s="18"/>
      <c r="C3" s="18"/>
    </row>
    <row r="4" ht="12">
      <c r="A4" s="17" t="s">
        <v>54</v>
      </c>
    </row>
    <row r="5" ht="12">
      <c r="A5" s="17" t="s">
        <v>56</v>
      </c>
    </row>
    <row r="6" spans="1:24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5">
      <c r="A7" s="1"/>
    </row>
    <row r="8" spans="1:24" ht="19.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9.5" customHeight="1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9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ht="15">
      <c r="A11" s="1"/>
    </row>
    <row r="12" spans="1:25" ht="98.25" customHeight="1">
      <c r="A12" s="19" t="s">
        <v>0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 t="s">
        <v>26</v>
      </c>
      <c r="Q12" s="21" t="s">
        <v>27</v>
      </c>
      <c r="R12" s="21" t="s">
        <v>28</v>
      </c>
      <c r="S12" s="21" t="s">
        <v>29</v>
      </c>
      <c r="T12" s="11" t="s">
        <v>30</v>
      </c>
      <c r="U12" s="21" t="s">
        <v>31</v>
      </c>
      <c r="V12" s="21" t="s">
        <v>32</v>
      </c>
      <c r="W12" s="21" t="s">
        <v>33</v>
      </c>
      <c r="X12" s="21" t="s">
        <v>34</v>
      </c>
      <c r="Y12" s="2"/>
    </row>
    <row r="13" spans="1:25" ht="28.5">
      <c r="A13" s="19"/>
      <c r="B13" s="21" t="s">
        <v>4</v>
      </c>
      <c r="C13" s="21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1" t="s">
        <v>16</v>
      </c>
      <c r="O13" s="21" t="s">
        <v>17</v>
      </c>
      <c r="P13" s="19"/>
      <c r="Q13" s="21"/>
      <c r="R13" s="21"/>
      <c r="S13" s="21"/>
      <c r="T13" s="11" t="s">
        <v>3</v>
      </c>
      <c r="U13" s="21"/>
      <c r="V13" s="21"/>
      <c r="W13" s="21"/>
      <c r="X13" s="21"/>
      <c r="Y13" s="2"/>
    </row>
    <row r="14" spans="1:25" ht="15" customHeight="1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 t="s">
        <v>18</v>
      </c>
      <c r="Q14" s="20"/>
      <c r="R14" s="20"/>
      <c r="S14" s="20"/>
      <c r="T14" s="9"/>
      <c r="U14" s="21"/>
      <c r="V14" s="21"/>
      <c r="W14" s="21"/>
      <c r="X14" s="21"/>
      <c r="Y14" s="22"/>
    </row>
    <row r="15" spans="1:25" ht="54.75" customHeight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 t="s">
        <v>19</v>
      </c>
      <c r="Q15" s="20"/>
      <c r="R15" s="20"/>
      <c r="S15" s="20"/>
      <c r="T15" s="9"/>
      <c r="U15" s="21"/>
      <c r="V15" s="21"/>
      <c r="W15" s="21"/>
      <c r="X15" s="21"/>
      <c r="Y15" s="22"/>
    </row>
    <row r="16" spans="1:25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2"/>
    </row>
    <row r="17" spans="1:25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2"/>
    </row>
    <row r="19" spans="1:25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X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 t="shared" si="1"/>
        <v>#DIV/0!</v>
      </c>
      <c r="Y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5" t="s">
        <v>37</v>
      </c>
      <c r="I22" s="25"/>
      <c r="K22" s="25"/>
      <c r="L22" s="25"/>
      <c r="N22" s="6"/>
    </row>
    <row r="23" spans="1:14" ht="12.75">
      <c r="A23" s="3" t="s">
        <v>21</v>
      </c>
      <c r="H23" s="24" t="s">
        <v>22</v>
      </c>
      <c r="I23" s="24"/>
      <c r="K23" s="26" t="s">
        <v>23</v>
      </c>
      <c r="L23" s="26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5" t="s">
        <v>39</v>
      </c>
      <c r="I24" s="25"/>
      <c r="N24" s="7"/>
    </row>
    <row r="25" spans="1:14" ht="12.75">
      <c r="A25" s="3" t="s">
        <v>25</v>
      </c>
      <c r="G25" s="3"/>
      <c r="H25" s="24" t="s">
        <v>22</v>
      </c>
      <c r="I25" s="24"/>
      <c r="K25" s="26" t="s">
        <v>23</v>
      </c>
      <c r="L25" s="26"/>
      <c r="N25" s="8" t="s">
        <v>24</v>
      </c>
    </row>
    <row r="26" ht="20.25">
      <c r="A26" s="4"/>
    </row>
  </sheetData>
  <sheetProtection/>
  <mergeCells count="41">
    <mergeCell ref="H25:I25"/>
    <mergeCell ref="K25:L25"/>
    <mergeCell ref="N13:N15"/>
    <mergeCell ref="L13:L15"/>
    <mergeCell ref="M13:M15"/>
    <mergeCell ref="H23:I23"/>
    <mergeCell ref="H24:I24"/>
    <mergeCell ref="K13:K15"/>
    <mergeCell ref="K23:L23"/>
    <mergeCell ref="I13:I15"/>
    <mergeCell ref="Y14:Y15"/>
    <mergeCell ref="P15:S15"/>
    <mergeCell ref="H22:I22"/>
    <mergeCell ref="K22:L22"/>
    <mergeCell ref="H13:H15"/>
    <mergeCell ref="O13:O15"/>
    <mergeCell ref="V12:V15"/>
    <mergeCell ref="A1:C1"/>
    <mergeCell ref="A2:C2"/>
    <mergeCell ref="A3:C3"/>
    <mergeCell ref="A12:A15"/>
    <mergeCell ref="B12:O12"/>
    <mergeCell ref="F13:F15"/>
    <mergeCell ref="A6:X6"/>
    <mergeCell ref="Q12:Q13"/>
    <mergeCell ref="W12:W15"/>
    <mergeCell ref="X12:X15"/>
    <mergeCell ref="R12:R13"/>
    <mergeCell ref="S12:S13"/>
    <mergeCell ref="C13:C15"/>
    <mergeCell ref="J13:J15"/>
    <mergeCell ref="P12:P13"/>
    <mergeCell ref="D13:D15"/>
    <mergeCell ref="G13:G15"/>
    <mergeCell ref="A8:X8"/>
    <mergeCell ref="A9:X9"/>
    <mergeCell ref="B13:B15"/>
    <mergeCell ref="E13:E15"/>
    <mergeCell ref="A10:X10"/>
    <mergeCell ref="U12:U15"/>
    <mergeCell ref="P14:S1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2016-03-01T11:49:08Z</cp:lastPrinted>
  <dcterms:created xsi:type="dcterms:W3CDTF">2016-02-03T07:25:33Z</dcterms:created>
  <dcterms:modified xsi:type="dcterms:W3CDTF">2016-04-05T06:41:55Z</dcterms:modified>
  <cp:category/>
  <cp:version/>
  <cp:contentType/>
  <cp:contentStatus/>
</cp:coreProperties>
</file>