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<sst xmlns="http://schemas.openxmlformats.org/spreadsheetml/2006/main" count="75" uniqueCount="54">
  <si>
    <t>прізвище</t>
  </si>
  <si>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</si>
  <si>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</si>
  <si>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</si>
  <si>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</si>
  <si>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</si>
  <si>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</si>
  <si>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</si>
  <si>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</si>
  <si>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</si>
  <si>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</si>
  <si>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</si>
  <si>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</si>
  <si>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</si>
  <si>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</si>
  <si>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</si>
  <si>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</si>
  <si>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</si>
  <si>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</si>
  <si>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</si>
  <si>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</si>
  <si>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</si>
  <si>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</si>
  <si>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</si>
  <si>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</si>
  <si>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</si>
  <si>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</si>
  <si>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</si>
  <si>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</si>
  <si>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</si>
  <si>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</si>
  <si>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</si>
  <si>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</si>
  <si>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</si>
  <si>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</si>
  <si>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</si>
  <si>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</si>
  <si>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</si>
  <si>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</si>
  <si>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</si>
  <si>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</si>
  <si>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</si>
  <si>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</si>
  <si>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</si>
  <si>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</si>
  <si>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>О.Г.Степанова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</si>
  <si>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,ГРС с.Південе,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  </r>
  </si>
  <si>
    <t>*</t>
  </si>
  <si>
    <t>*- прибор в ремонті</t>
  </si>
  <si>
    <t xml:space="preserve">  по  магістральному  газопрову   ЄККР за період з   01.03.2016 по 31.03.2016 р. </t>
  </si>
  <si>
    <t>не виявл.</t>
  </si>
  <si>
    <t xml:space="preserve">             1.04.2016р.</t>
  </si>
  <si>
    <t>дата</t>
  </si>
  <si>
    <t>Начальник Криворізького ЛВУМГ                                                                    Р.В.Матвієнко                                                                                                                    1.04.2016р.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</si>
</sst>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wrapText="1"/>
    </xf>
    <xf numFmtId="1" fontId="17" fillId="0" borderId="10" xfId="0" applyNumberFormat="1" applyFont="1" applyFill="1" applyBorder="1" applyAlignment="1">
      <alignment horizontal="center" vertical="top" wrapText="1"/>
    </xf>
    <xf numFmtId="179" fontId="17" fillId="0" borderId="1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3">
      <selection activeCell="V49" sqref="V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6" t="s">
        <v>31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2:27" ht="24.75" customHeight="1">
      <c r="B7" s="59" t="s">
        <v>46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49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75" t="s">
        <v>16</v>
      </c>
      <c r="C9" s="63" t="s">
        <v>32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48" t="s">
        <v>33</v>
      </c>
      <c r="P9" s="49"/>
      <c r="Q9" s="49"/>
      <c r="R9" s="50"/>
      <c r="S9" s="50"/>
      <c r="T9" s="51"/>
      <c r="U9" s="71" t="s">
        <v>29</v>
      </c>
      <c r="V9" s="74" t="s">
        <v>30</v>
      </c>
      <c r="W9" s="47" t="s">
        <v>39</v>
      </c>
      <c r="X9" s="47" t="s">
        <v>40</v>
      </c>
      <c r="Y9" s="47" t="s">
        <v>41</v>
      </c>
      <c r="Z9" s="4"/>
      <c r="AB9" s="7"/>
      <c r="AC9"/>
    </row>
    <row r="10" spans="2:29" ht="48.75" customHeight="1">
      <c r="B10" s="76"/>
      <c r="C10" s="46" t="s">
        <v>17</v>
      </c>
      <c r="D10" s="46" t="s">
        <v>18</v>
      </c>
      <c r="E10" s="46" t="s">
        <v>19</v>
      </c>
      <c r="F10" s="46" t="s">
        <v>20</v>
      </c>
      <c r="G10" s="46" t="s">
        <v>21</v>
      </c>
      <c r="H10" s="46" t="s">
        <v>22</v>
      </c>
      <c r="I10" s="46" t="s">
        <v>23</v>
      </c>
      <c r="J10" s="46" t="s">
        <v>24</v>
      </c>
      <c r="K10" s="46" t="s">
        <v>25</v>
      </c>
      <c r="L10" s="46" t="s">
        <v>26</v>
      </c>
      <c r="M10" s="43" t="s">
        <v>27</v>
      </c>
      <c r="N10" s="43" t="s">
        <v>28</v>
      </c>
      <c r="O10" s="43" t="s">
        <v>12</v>
      </c>
      <c r="P10" s="52" t="s">
        <v>37</v>
      </c>
      <c r="Q10" s="43" t="s">
        <v>38</v>
      </c>
      <c r="R10" s="43" t="s">
        <v>13</v>
      </c>
      <c r="S10" s="43" t="s">
        <v>14</v>
      </c>
      <c r="T10" s="43" t="s">
        <v>15</v>
      </c>
      <c r="U10" s="72"/>
      <c r="V10" s="44"/>
      <c r="W10" s="47"/>
      <c r="X10" s="47"/>
      <c r="Y10" s="47"/>
      <c r="Z10" s="4"/>
      <c r="AB10" s="7"/>
      <c r="AC10"/>
    </row>
    <row r="11" spans="2:29" ht="15.75" customHeight="1">
      <c r="B11" s="7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4"/>
      <c r="N11" s="44"/>
      <c r="O11" s="44"/>
      <c r="P11" s="53"/>
      <c r="Q11" s="55"/>
      <c r="R11" s="44"/>
      <c r="S11" s="44"/>
      <c r="T11" s="44"/>
      <c r="U11" s="72"/>
      <c r="V11" s="44"/>
      <c r="W11" s="47"/>
      <c r="X11" s="47"/>
      <c r="Y11" s="47"/>
      <c r="Z11" s="4"/>
      <c r="AB11" s="7"/>
      <c r="AC11"/>
    </row>
    <row r="12" spans="2:29" ht="21" customHeight="1">
      <c r="B12" s="77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45"/>
      <c r="O12" s="45"/>
      <c r="P12" s="54"/>
      <c r="Q12" s="56"/>
      <c r="R12" s="45"/>
      <c r="S12" s="45"/>
      <c r="T12" s="45"/>
      <c r="U12" s="73"/>
      <c r="V12" s="45"/>
      <c r="W12" s="47"/>
      <c r="X12" s="47"/>
      <c r="Y12" s="47"/>
      <c r="Z12" s="4"/>
      <c r="AB12" s="7"/>
      <c r="AC12"/>
    </row>
    <row r="13" spans="2:28" s="10" customFormat="1" ht="12.75">
      <c r="B13" s="9">
        <v>1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0"/>
      <c r="Q13" s="31"/>
      <c r="R13" s="32"/>
      <c r="S13" s="31"/>
      <c r="T13" s="30"/>
      <c r="U13" s="27"/>
      <c r="V13" s="33"/>
      <c r="W13" s="34"/>
      <c r="X13" s="35"/>
      <c r="Y13" s="35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9">
        <v>2</v>
      </c>
      <c r="C14" s="27">
        <v>95.7028</v>
      </c>
      <c r="D14" s="27">
        <v>2.4089</v>
      </c>
      <c r="E14" s="28">
        <v>0.7679</v>
      </c>
      <c r="F14" s="28">
        <v>0.1206</v>
      </c>
      <c r="G14" s="28">
        <v>0.1183</v>
      </c>
      <c r="H14" s="28">
        <v>0.0038</v>
      </c>
      <c r="I14" s="28">
        <v>0.0223</v>
      </c>
      <c r="J14" s="28">
        <v>0.0157</v>
      </c>
      <c r="K14" s="28">
        <v>0.002</v>
      </c>
      <c r="L14" s="28">
        <v>0.0057</v>
      </c>
      <c r="M14" s="28">
        <v>0.6679</v>
      </c>
      <c r="N14" s="28">
        <v>0.1642</v>
      </c>
      <c r="O14" s="28">
        <v>0.7032</v>
      </c>
      <c r="P14" s="30">
        <v>34.4092</v>
      </c>
      <c r="Q14" s="31">
        <f>1000*P14/4.1868</f>
        <v>8218.496226234833</v>
      </c>
      <c r="R14" s="32">
        <v>38.1343</v>
      </c>
      <c r="S14" s="31">
        <f>1000*R14/4.1868</f>
        <v>9108.22107576192</v>
      </c>
      <c r="T14" s="30">
        <v>49.9064</v>
      </c>
      <c r="U14" s="29" t="s">
        <v>47</v>
      </c>
      <c r="V14" s="35" t="s">
        <v>47</v>
      </c>
      <c r="W14" s="36" t="s">
        <v>50</v>
      </c>
      <c r="X14" s="35"/>
      <c r="Y14" s="35"/>
      <c r="AA14" s="11">
        <f aca="true" t="shared" si="0" ref="AA14:AA43">SUM(C14:N14)</f>
        <v>100.00009999999999</v>
      </c>
      <c r="AB14" s="12" t="str">
        <f>IF(AA14=100,"ОК"," ")</f>
        <v> </v>
      </c>
    </row>
    <row r="15" spans="2:28" s="10" customFormat="1" ht="12.75">
      <c r="B15" s="9">
        <v>3</v>
      </c>
      <c r="C15" s="27">
        <v>95.6936</v>
      </c>
      <c r="D15" s="27">
        <v>2.4166</v>
      </c>
      <c r="E15" s="28">
        <v>0.769</v>
      </c>
      <c r="F15" s="28">
        <v>0.1206</v>
      </c>
      <c r="G15" s="28">
        <v>0.1183</v>
      </c>
      <c r="H15" s="28">
        <v>0.0038</v>
      </c>
      <c r="I15" s="28">
        <v>0.022</v>
      </c>
      <c r="J15" s="28">
        <v>0.0153</v>
      </c>
      <c r="K15" s="28">
        <v>0.0028</v>
      </c>
      <c r="L15" s="28">
        <v>0.0065</v>
      </c>
      <c r="M15" s="28">
        <v>0.667</v>
      </c>
      <c r="N15" s="28">
        <v>0.1644</v>
      </c>
      <c r="O15" s="28">
        <v>0.7033</v>
      </c>
      <c r="P15" s="30">
        <v>34.4122</v>
      </c>
      <c r="Q15" s="31">
        <f>1000*P15/4.1868</f>
        <v>8219.212763924716</v>
      </c>
      <c r="R15" s="32">
        <v>38.1376</v>
      </c>
      <c r="S15" s="31">
        <f>1000*R15/4.1868</f>
        <v>9109.009267220788</v>
      </c>
      <c r="T15" s="30">
        <v>49.9081</v>
      </c>
      <c r="U15" s="27" t="s">
        <v>47</v>
      </c>
      <c r="V15" s="27" t="s">
        <v>47</v>
      </c>
      <c r="W15" s="34"/>
      <c r="X15" s="35"/>
      <c r="Y15" s="35"/>
      <c r="AA15" s="11">
        <f t="shared" si="0"/>
        <v>99.99990000000001</v>
      </c>
      <c r="AB15" s="12" t="str">
        <f>IF(AA15=100,"ОК"," ")</f>
        <v> </v>
      </c>
    </row>
    <row r="16" spans="2:28" s="10" customFormat="1" ht="12.75">
      <c r="B16" s="9">
        <v>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2"/>
      <c r="Q16" s="31"/>
      <c r="R16" s="32"/>
      <c r="S16" s="31"/>
      <c r="T16" s="32"/>
      <c r="U16" s="27"/>
      <c r="V16" s="27"/>
      <c r="W16" s="34"/>
      <c r="X16" s="35"/>
      <c r="Y16" s="35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9">
        <v>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2"/>
      <c r="Q17" s="31"/>
      <c r="R17" s="32"/>
      <c r="S17" s="31"/>
      <c r="T17" s="32"/>
      <c r="U17" s="35"/>
      <c r="V17" s="35"/>
      <c r="W17" s="36"/>
      <c r="X17" s="35"/>
      <c r="Y17" s="35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9">
        <v>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2"/>
      <c r="Q18" s="31"/>
      <c r="R18" s="32"/>
      <c r="S18" s="31"/>
      <c r="T18" s="32"/>
      <c r="U18" s="35"/>
      <c r="V18" s="35"/>
      <c r="W18" s="36"/>
      <c r="X18" s="35"/>
      <c r="Y18" s="35"/>
      <c r="AA18" s="11">
        <f t="shared" si="0"/>
        <v>0</v>
      </c>
      <c r="AB18" s="12"/>
    </row>
    <row r="19" spans="2:28" s="10" customFormat="1" ht="12.75">
      <c r="B19" s="9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2"/>
      <c r="Q19" s="31"/>
      <c r="R19" s="32"/>
      <c r="S19" s="31"/>
      <c r="T19" s="32"/>
      <c r="U19" s="35"/>
      <c r="V19" s="35"/>
      <c r="W19" s="36"/>
      <c r="X19" s="35"/>
      <c r="Y19" s="35"/>
      <c r="AA19" s="11">
        <f t="shared" si="0"/>
        <v>0</v>
      </c>
      <c r="AB19" s="12"/>
    </row>
    <row r="20" spans="2:28" s="10" customFormat="1" ht="12.75">
      <c r="B20" s="9">
        <v>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2"/>
      <c r="Q20" s="31"/>
      <c r="R20" s="32"/>
      <c r="S20" s="31"/>
      <c r="T20" s="32"/>
      <c r="U20" s="27"/>
      <c r="V20" s="27"/>
      <c r="W20" s="36"/>
      <c r="X20" s="35"/>
      <c r="Y20" s="35"/>
      <c r="AA20" s="11">
        <f t="shared" si="0"/>
        <v>0</v>
      </c>
      <c r="AB20" s="12"/>
    </row>
    <row r="21" spans="2:28" s="10" customFormat="1" ht="12.75">
      <c r="B21" s="9">
        <v>9</v>
      </c>
      <c r="C21" s="37">
        <v>94.7976</v>
      </c>
      <c r="D21" s="37">
        <v>2.7969</v>
      </c>
      <c r="E21" s="37">
        <v>0.8462</v>
      </c>
      <c r="F21" s="37">
        <v>0.1189</v>
      </c>
      <c r="G21" s="37">
        <v>0.1413</v>
      </c>
      <c r="H21" s="37">
        <v>0.0034</v>
      </c>
      <c r="I21" s="37">
        <v>0.0304</v>
      </c>
      <c r="J21" s="37">
        <v>0.0238</v>
      </c>
      <c r="K21" s="37">
        <v>0.0203</v>
      </c>
      <c r="L21" s="37">
        <v>0.0052</v>
      </c>
      <c r="M21" s="37">
        <v>0.9985</v>
      </c>
      <c r="N21" s="37">
        <v>0.2175</v>
      </c>
      <c r="O21" s="37">
        <v>0.7104</v>
      </c>
      <c r="P21" s="32">
        <v>34.48</v>
      </c>
      <c r="Q21" s="31">
        <f>1000*P21/4.1868</f>
        <v>8235.40651571606</v>
      </c>
      <c r="R21" s="32">
        <v>38.2052</v>
      </c>
      <c r="S21" s="31">
        <f>1000*R21/4.1868</f>
        <v>9125.155249832807</v>
      </c>
      <c r="T21" s="32">
        <v>49.75</v>
      </c>
      <c r="U21" s="35" t="s">
        <v>47</v>
      </c>
      <c r="V21" s="35" t="s">
        <v>47</v>
      </c>
      <c r="W21" s="34"/>
      <c r="X21" s="35">
        <v>0.0005</v>
      </c>
      <c r="Y21" s="35">
        <v>0</v>
      </c>
      <c r="AA21" s="11">
        <f t="shared" si="0"/>
        <v>100</v>
      </c>
      <c r="AB21" s="12"/>
    </row>
    <row r="22" spans="2:28" s="10" customFormat="1" ht="12.75">
      <c r="B22" s="9">
        <v>10</v>
      </c>
      <c r="C22" s="37">
        <v>94.8377</v>
      </c>
      <c r="D22" s="37">
        <v>2.8029</v>
      </c>
      <c r="E22" s="37">
        <v>0.8566</v>
      </c>
      <c r="F22" s="37">
        <v>0.1226</v>
      </c>
      <c r="G22" s="37">
        <v>0.1428</v>
      </c>
      <c r="H22" s="37">
        <v>0.0035</v>
      </c>
      <c r="I22" s="37">
        <v>0.0303</v>
      </c>
      <c r="J22" s="37">
        <v>0.0231</v>
      </c>
      <c r="K22" s="37">
        <v>0.0146</v>
      </c>
      <c r="L22" s="37">
        <v>0.0062</v>
      </c>
      <c r="M22" s="37">
        <v>0.944</v>
      </c>
      <c r="N22" s="37">
        <v>0.2156</v>
      </c>
      <c r="O22" s="37">
        <v>0.7102</v>
      </c>
      <c r="P22" s="32">
        <v>34.5015</v>
      </c>
      <c r="Q22" s="31">
        <f>1000*P22/4.1868</f>
        <v>8240.541702493552</v>
      </c>
      <c r="R22" s="32">
        <v>38.2289</v>
      </c>
      <c r="S22" s="31">
        <f>1000*R22/4.1868</f>
        <v>9130.815897582881</v>
      </c>
      <c r="T22" s="32">
        <v>49.7845</v>
      </c>
      <c r="U22" s="27" t="s">
        <v>47</v>
      </c>
      <c r="V22" s="27" t="s">
        <v>47</v>
      </c>
      <c r="W22" s="36"/>
      <c r="X22" s="35"/>
      <c r="Y22" s="35"/>
      <c r="AA22" s="11">
        <f t="shared" si="0"/>
        <v>99.9999</v>
      </c>
      <c r="AB22" s="12"/>
    </row>
    <row r="23" spans="2:28" s="10" customFormat="1" ht="12.75">
      <c r="B23" s="9">
        <v>11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2"/>
      <c r="Q23" s="31"/>
      <c r="R23" s="32"/>
      <c r="S23" s="31"/>
      <c r="T23" s="32"/>
      <c r="U23" s="27"/>
      <c r="V23" s="27"/>
      <c r="W23" s="34"/>
      <c r="X23" s="35"/>
      <c r="Y23" s="35"/>
      <c r="AA23" s="11">
        <f t="shared" si="0"/>
        <v>0</v>
      </c>
      <c r="AB23" s="12"/>
    </row>
    <row r="24" spans="2:28" s="10" customFormat="1" ht="12.75">
      <c r="B24" s="9">
        <v>12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2"/>
      <c r="Q24" s="31"/>
      <c r="R24" s="32"/>
      <c r="S24" s="31"/>
      <c r="T24" s="32"/>
      <c r="U24" s="35"/>
      <c r="V24" s="35"/>
      <c r="W24" s="36"/>
      <c r="X24" s="35"/>
      <c r="Y24" s="35"/>
      <c r="AA24" s="11">
        <f t="shared" si="0"/>
        <v>0</v>
      </c>
      <c r="AB24" s="12"/>
    </row>
    <row r="25" spans="2:28" s="10" customFormat="1" ht="12.75">
      <c r="B25" s="9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2"/>
      <c r="Q25" s="31"/>
      <c r="R25" s="32"/>
      <c r="S25" s="31"/>
      <c r="T25" s="32"/>
      <c r="U25" s="35"/>
      <c r="V25" s="35"/>
      <c r="W25" s="34"/>
      <c r="X25" s="35"/>
      <c r="Y25" s="35"/>
      <c r="AA25" s="11">
        <f t="shared" si="0"/>
        <v>0</v>
      </c>
      <c r="AB25" s="12"/>
    </row>
    <row r="26" spans="2:28" s="10" customFormat="1" ht="12.75">
      <c r="B26" s="9">
        <v>14</v>
      </c>
      <c r="C26" s="37">
        <v>94.7838</v>
      </c>
      <c r="D26" s="37">
        <v>2.8293</v>
      </c>
      <c r="E26" s="37">
        <v>0.8575</v>
      </c>
      <c r="F26" s="37">
        <v>0.1224</v>
      </c>
      <c r="G26" s="37">
        <v>0.1443</v>
      </c>
      <c r="H26" s="37">
        <v>0.0036</v>
      </c>
      <c r="I26" s="37">
        <v>0.0311</v>
      </c>
      <c r="J26" s="37">
        <v>0.024</v>
      </c>
      <c r="K26" s="37">
        <v>0.0238</v>
      </c>
      <c r="L26" s="37">
        <v>0.0059</v>
      </c>
      <c r="M26" s="37">
        <v>0.9605</v>
      </c>
      <c r="N26" s="37">
        <v>0.2138</v>
      </c>
      <c r="O26" s="37">
        <v>0.7107</v>
      </c>
      <c r="P26" s="32">
        <v>34.52</v>
      </c>
      <c r="Q26" s="31">
        <f>1000*P26/4.1868</f>
        <v>8244.96035158116</v>
      </c>
      <c r="R26" s="32">
        <v>38.25</v>
      </c>
      <c r="S26" s="31">
        <f>1000*R26/4.1868</f>
        <v>9135.85554600172</v>
      </c>
      <c r="T26" s="32">
        <v>49.79</v>
      </c>
      <c r="U26" s="35" t="s">
        <v>47</v>
      </c>
      <c r="V26" s="35" t="s">
        <v>47</v>
      </c>
      <c r="W26" s="36"/>
      <c r="X26" s="35">
        <v>0.0003</v>
      </c>
      <c r="Y26" s="35">
        <v>0</v>
      </c>
      <c r="AA26" s="11">
        <f t="shared" si="0"/>
        <v>100</v>
      </c>
      <c r="AB26" s="12"/>
    </row>
    <row r="27" spans="2:28" s="10" customFormat="1" ht="12.75">
      <c r="B27" s="9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  <c r="Q27" s="31"/>
      <c r="R27" s="32"/>
      <c r="S27" s="31"/>
      <c r="T27" s="32"/>
      <c r="U27" s="27" t="s">
        <v>47</v>
      </c>
      <c r="V27" s="27" t="s">
        <v>47</v>
      </c>
      <c r="W27" s="36"/>
      <c r="X27" s="35"/>
      <c r="Y27" s="31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37">
        <v>95.3701</v>
      </c>
      <c r="D28" s="37">
        <v>2.6438</v>
      </c>
      <c r="E28" s="37">
        <v>0.8581</v>
      </c>
      <c r="F28" s="37">
        <v>0.1366</v>
      </c>
      <c r="G28" s="37">
        <v>0.1327</v>
      </c>
      <c r="H28" s="37">
        <v>0.0045</v>
      </c>
      <c r="I28" s="37">
        <v>0.0254</v>
      </c>
      <c r="J28" s="37">
        <v>0.0178</v>
      </c>
      <c r="K28" s="37">
        <v>0.0088</v>
      </c>
      <c r="L28" s="37">
        <v>0.0052</v>
      </c>
      <c r="M28" s="37">
        <v>0.6203</v>
      </c>
      <c r="N28" s="37">
        <v>0.1766</v>
      </c>
      <c r="O28" s="37">
        <v>0.7066</v>
      </c>
      <c r="P28" s="32">
        <v>34.57</v>
      </c>
      <c r="Q28" s="31">
        <f>1000*P28/4.1868</f>
        <v>8256.902646412535</v>
      </c>
      <c r="R28" s="32">
        <v>38.31</v>
      </c>
      <c r="S28" s="31">
        <f>1000*R28/4.1868</f>
        <v>9150.18629979937</v>
      </c>
      <c r="T28" s="32">
        <v>50.01</v>
      </c>
      <c r="U28" s="35" t="s">
        <v>47</v>
      </c>
      <c r="V28" s="35" t="s">
        <v>47</v>
      </c>
      <c r="W28" s="38"/>
      <c r="X28" s="35"/>
      <c r="Y28" s="37"/>
      <c r="AA28" s="11">
        <f t="shared" si="0"/>
        <v>99.99989999999997</v>
      </c>
      <c r="AB28" s="12" t="str">
        <f>IF(AA28=100,"ОК"," ")</f>
        <v> </v>
      </c>
    </row>
    <row r="29" spans="2:28" s="10" customFormat="1" ht="12.75">
      <c r="B29" s="13">
        <v>17</v>
      </c>
      <c r="C29" s="37">
        <v>95.4195</v>
      </c>
      <c r="D29" s="37">
        <v>2.6361</v>
      </c>
      <c r="E29" s="37">
        <v>0.8466</v>
      </c>
      <c r="F29" s="37">
        <v>0.1312</v>
      </c>
      <c r="G29" s="37">
        <v>0.1275</v>
      </c>
      <c r="H29" s="37">
        <v>0.0037</v>
      </c>
      <c r="I29" s="37">
        <v>0.0236</v>
      </c>
      <c r="J29" s="37">
        <v>0.0164</v>
      </c>
      <c r="K29" s="37">
        <v>0.0036</v>
      </c>
      <c r="L29" s="37">
        <v>0.0054</v>
      </c>
      <c r="M29" s="37">
        <v>0.91</v>
      </c>
      <c r="N29" s="37">
        <v>0.1764</v>
      </c>
      <c r="O29" s="37">
        <v>0.7059</v>
      </c>
      <c r="P29" s="32">
        <v>34.54</v>
      </c>
      <c r="Q29" s="31">
        <f>1000*P29/4.1868</f>
        <v>8249.73726951371</v>
      </c>
      <c r="R29" s="32">
        <v>38.28</v>
      </c>
      <c r="S29" s="31">
        <f>1000*R29/4.1868</f>
        <v>9143.020922900545</v>
      </c>
      <c r="T29" s="32">
        <v>50</v>
      </c>
      <c r="U29" s="27" t="s">
        <v>47</v>
      </c>
      <c r="V29" s="27" t="s">
        <v>47</v>
      </c>
      <c r="W29" s="38"/>
      <c r="X29" s="35"/>
      <c r="Y29" s="37"/>
      <c r="AA29" s="11">
        <f t="shared" si="0"/>
        <v>100.3</v>
      </c>
      <c r="AB29" s="12" t="str">
        <f>IF(AA29=100,"ОК"," ")</f>
        <v> </v>
      </c>
    </row>
    <row r="30" spans="2:28" s="10" customFormat="1" ht="12.75">
      <c r="B30" s="13">
        <v>18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2"/>
      <c r="Q30" s="31"/>
      <c r="R30" s="32"/>
      <c r="S30" s="31"/>
      <c r="T30" s="32"/>
      <c r="U30" s="27"/>
      <c r="V30" s="27"/>
      <c r="W30" s="38"/>
      <c r="X30" s="35"/>
      <c r="Y30" s="37"/>
      <c r="AA30" s="11">
        <f t="shared" si="0"/>
        <v>0</v>
      </c>
      <c r="AB30" s="12"/>
    </row>
    <row r="31" spans="2:28" s="10" customFormat="1" ht="12.75">
      <c r="B31" s="13">
        <v>19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2"/>
      <c r="Q31" s="31"/>
      <c r="R31" s="32"/>
      <c r="S31" s="31"/>
      <c r="T31" s="32"/>
      <c r="U31" s="35"/>
      <c r="V31" s="35"/>
      <c r="W31" s="38"/>
      <c r="X31" s="35"/>
      <c r="Y31" s="37"/>
      <c r="AA31" s="11">
        <f t="shared" si="0"/>
        <v>0</v>
      </c>
      <c r="AB31" s="12"/>
    </row>
    <row r="32" spans="2:28" s="10" customFormat="1" ht="12.75">
      <c r="B32" s="13">
        <v>20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2"/>
      <c r="Q32" s="31"/>
      <c r="R32" s="32"/>
      <c r="S32" s="31"/>
      <c r="T32" s="32"/>
      <c r="U32" s="35"/>
      <c r="V32" s="35"/>
      <c r="W32" s="36"/>
      <c r="X32" s="35"/>
      <c r="Y32" s="37"/>
      <c r="AA32" s="11">
        <f t="shared" si="0"/>
        <v>0</v>
      </c>
      <c r="AB32" s="12"/>
    </row>
    <row r="33" spans="2:28" s="10" customFormat="1" ht="12.75">
      <c r="B33" s="13">
        <v>21</v>
      </c>
      <c r="C33" s="37">
        <v>95.3733</v>
      </c>
      <c r="D33" s="37">
        <v>2.6423</v>
      </c>
      <c r="E33" s="37">
        <v>0.8598</v>
      </c>
      <c r="F33" s="37">
        <v>0.1381</v>
      </c>
      <c r="G33" s="37">
        <v>0.1346</v>
      </c>
      <c r="H33" s="37">
        <v>0.0043</v>
      </c>
      <c r="I33" s="37">
        <v>0.0249</v>
      </c>
      <c r="J33" s="37">
        <v>0.017</v>
      </c>
      <c r="K33" s="37">
        <v>0.0063</v>
      </c>
      <c r="L33" s="37">
        <v>0.0049</v>
      </c>
      <c r="M33" s="37">
        <v>0.6137</v>
      </c>
      <c r="N33" s="37">
        <v>0.1808</v>
      </c>
      <c r="O33" s="37">
        <v>0.7066</v>
      </c>
      <c r="P33" s="32">
        <v>34.57</v>
      </c>
      <c r="Q33" s="31">
        <f>1000*P33/4.1868</f>
        <v>8256.902646412535</v>
      </c>
      <c r="R33" s="32">
        <v>38.3044</v>
      </c>
      <c r="S33" s="31">
        <f>1000*R33/4.1868</f>
        <v>9148.848762778256</v>
      </c>
      <c r="T33" s="32">
        <v>50.01</v>
      </c>
      <c r="U33" s="35" t="s">
        <v>47</v>
      </c>
      <c r="V33" s="35" t="s">
        <v>47</v>
      </c>
      <c r="W33" s="36"/>
      <c r="X33" s="35">
        <v>0.0003</v>
      </c>
      <c r="Y33" s="31">
        <v>0</v>
      </c>
      <c r="AA33" s="11">
        <f t="shared" si="0"/>
        <v>100.00000000000001</v>
      </c>
      <c r="AB33" s="12"/>
    </row>
    <row r="34" spans="2:28" s="10" customFormat="1" ht="12.75">
      <c r="B34" s="13">
        <v>22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2"/>
      <c r="Q34" s="31"/>
      <c r="R34" s="32"/>
      <c r="S34" s="31"/>
      <c r="T34" s="32"/>
      <c r="U34" s="27"/>
      <c r="V34" s="27"/>
      <c r="W34" s="34"/>
      <c r="X34" s="35"/>
      <c r="Y34" s="31"/>
      <c r="AA34" s="11">
        <f t="shared" si="0"/>
        <v>0</v>
      </c>
      <c r="AB34" s="12"/>
    </row>
    <row r="35" spans="2:28" s="10" customFormat="1" ht="12.75">
      <c r="B35" s="13">
        <v>23</v>
      </c>
      <c r="C35" s="37">
        <v>95.3846</v>
      </c>
      <c r="D35" s="37">
        <v>2.6392</v>
      </c>
      <c r="E35" s="37">
        <v>0.8543</v>
      </c>
      <c r="F35" s="37">
        <v>0.1364</v>
      </c>
      <c r="G35" s="37">
        <v>0.1329</v>
      </c>
      <c r="H35" s="37">
        <v>0.0041</v>
      </c>
      <c r="I35" s="37">
        <v>0.0255</v>
      </c>
      <c r="J35" s="37">
        <v>0.018</v>
      </c>
      <c r="K35" s="37">
        <v>0.0063</v>
      </c>
      <c r="L35" s="37">
        <v>0.0053</v>
      </c>
      <c r="M35" s="37">
        <v>0.6165</v>
      </c>
      <c r="N35" s="37">
        <v>0.1769</v>
      </c>
      <c r="O35" s="37">
        <v>0.7064</v>
      </c>
      <c r="P35" s="32">
        <v>34.56</v>
      </c>
      <c r="Q35" s="31">
        <f>1000*P35/4.1868</f>
        <v>8254.51418744626</v>
      </c>
      <c r="R35" s="32">
        <v>38.3</v>
      </c>
      <c r="S35" s="31">
        <f>1000*R35/4.1868</f>
        <v>9147.797840833095</v>
      </c>
      <c r="T35" s="32">
        <v>50.01</v>
      </c>
      <c r="U35" s="35">
        <v>-18.2</v>
      </c>
      <c r="V35" s="35">
        <v>-14.8</v>
      </c>
      <c r="W35" s="36"/>
      <c r="X35" s="35"/>
      <c r="Y35" s="37"/>
      <c r="AA35" s="11">
        <f t="shared" si="0"/>
        <v>100</v>
      </c>
      <c r="AB35" s="12"/>
    </row>
    <row r="36" spans="2:28" s="10" customFormat="1" ht="12.75">
      <c r="B36" s="13">
        <v>24</v>
      </c>
      <c r="C36" s="37">
        <v>95.3244</v>
      </c>
      <c r="D36" s="37">
        <v>2.6926</v>
      </c>
      <c r="E36" s="37">
        <v>0.8689</v>
      </c>
      <c r="F36" s="37">
        <v>0.1388</v>
      </c>
      <c r="G36" s="37">
        <v>0.1349</v>
      </c>
      <c r="H36" s="37">
        <v>0.004</v>
      </c>
      <c r="I36" s="37">
        <v>0.0256</v>
      </c>
      <c r="J36" s="37">
        <v>0.0174</v>
      </c>
      <c r="K36" s="37">
        <v>0.0062</v>
      </c>
      <c r="L36" s="37">
        <v>0.0053</v>
      </c>
      <c r="M36" s="37">
        <v>0.6045</v>
      </c>
      <c r="N36" s="37">
        <v>0.1774</v>
      </c>
      <c r="O36" s="37">
        <v>0.7069</v>
      </c>
      <c r="P36" s="32">
        <v>34.59</v>
      </c>
      <c r="Q36" s="31">
        <f>1000*P36/4.1868</f>
        <v>8261.679564345084</v>
      </c>
      <c r="R36" s="32">
        <v>38.33</v>
      </c>
      <c r="S36" s="31">
        <f>1000*R36/4.1868</f>
        <v>9154.96321773192</v>
      </c>
      <c r="T36" s="32">
        <v>50.03</v>
      </c>
      <c r="U36" s="27"/>
      <c r="V36" s="27"/>
      <c r="W36" s="34"/>
      <c r="X36" s="35"/>
      <c r="Y36" s="35"/>
      <c r="AA36" s="11">
        <f t="shared" si="0"/>
        <v>100.00000000000001</v>
      </c>
      <c r="AB36" s="12" t="str">
        <f>IF(AA36=100,"ОК"," ")</f>
        <v>ОК</v>
      </c>
    </row>
    <row r="37" spans="2:28" s="10" customFormat="1" ht="12.75">
      <c r="B37" s="13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2"/>
      <c r="Q37" s="31"/>
      <c r="R37" s="32"/>
      <c r="S37" s="31"/>
      <c r="T37" s="32"/>
      <c r="U37" s="27"/>
      <c r="V37" s="27"/>
      <c r="W37" s="39"/>
      <c r="X37" s="35"/>
      <c r="Y37" s="3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2"/>
      <c r="Q38" s="31"/>
      <c r="R38" s="32"/>
      <c r="S38" s="31"/>
      <c r="T38" s="32"/>
      <c r="U38" s="35"/>
      <c r="V38" s="35"/>
      <c r="W38" s="36"/>
      <c r="X38" s="35"/>
      <c r="Y38" s="3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2"/>
      <c r="Q39" s="31"/>
      <c r="R39" s="32"/>
      <c r="S39" s="31"/>
      <c r="T39" s="32"/>
      <c r="U39" s="35"/>
      <c r="V39" s="35"/>
      <c r="W39" s="36"/>
      <c r="X39" s="38"/>
      <c r="Y39" s="38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37">
        <v>95.4231</v>
      </c>
      <c r="D40" s="37">
        <v>2.6105</v>
      </c>
      <c r="E40" s="37">
        <v>0.8407</v>
      </c>
      <c r="F40" s="37">
        <v>0.1329</v>
      </c>
      <c r="G40" s="37">
        <v>0.1307</v>
      </c>
      <c r="H40" s="37">
        <v>0.0037</v>
      </c>
      <c r="I40" s="37">
        <v>0.024</v>
      </c>
      <c r="J40" s="37">
        <v>0.0173</v>
      </c>
      <c r="K40" s="37">
        <v>0.0067</v>
      </c>
      <c r="L40" s="37">
        <v>0.0048</v>
      </c>
      <c r="M40" s="37">
        <v>0.6311</v>
      </c>
      <c r="N40" s="37">
        <v>0.1745</v>
      </c>
      <c r="O40" s="37">
        <v>0.706</v>
      </c>
      <c r="P40" s="32">
        <v>34.54</v>
      </c>
      <c r="Q40" s="31">
        <f>1000*P40/4.1868</f>
        <v>8249.73726951371</v>
      </c>
      <c r="R40" s="32">
        <v>38.27</v>
      </c>
      <c r="S40" s="31">
        <f>1000*R40/4.1868</f>
        <v>9140.63246393427</v>
      </c>
      <c r="T40" s="32">
        <v>49.99</v>
      </c>
      <c r="U40" s="35"/>
      <c r="V40" s="35"/>
      <c r="W40" s="36"/>
      <c r="X40" s="38"/>
      <c r="Y40" s="37"/>
      <c r="AA40" s="11">
        <f t="shared" si="0"/>
        <v>100.00000000000001</v>
      </c>
      <c r="AB40" s="12"/>
    </row>
    <row r="41" spans="2:28" s="10" customFormat="1" ht="12.75">
      <c r="B41" s="13">
        <v>29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2"/>
      <c r="Q41" s="31"/>
      <c r="R41" s="32"/>
      <c r="S41" s="31"/>
      <c r="T41" s="32"/>
      <c r="U41" s="27"/>
      <c r="V41" s="27"/>
      <c r="W41" s="34"/>
      <c r="X41" s="35"/>
      <c r="Y41" s="35"/>
      <c r="AA41" s="11">
        <f t="shared" si="0"/>
        <v>0</v>
      </c>
      <c r="AB41" s="12"/>
    </row>
    <row r="42" spans="2:28" s="10" customFormat="1" ht="12.75">
      <c r="B42" s="13">
        <v>30</v>
      </c>
      <c r="C42" s="37">
        <v>95.404</v>
      </c>
      <c r="D42" s="37">
        <v>2.6174</v>
      </c>
      <c r="E42" s="37">
        <v>0.8477</v>
      </c>
      <c r="F42" s="37">
        <v>0.1343</v>
      </c>
      <c r="G42" s="37">
        <v>0.1312</v>
      </c>
      <c r="H42" s="37">
        <v>0.0032</v>
      </c>
      <c r="I42" s="37">
        <v>0.0247</v>
      </c>
      <c r="J42" s="37">
        <v>0.0173</v>
      </c>
      <c r="K42" s="37">
        <v>0.0076</v>
      </c>
      <c r="L42" s="37">
        <v>0.0083</v>
      </c>
      <c r="M42" s="37">
        <v>0.629</v>
      </c>
      <c r="N42" s="37">
        <v>0.1752</v>
      </c>
      <c r="O42" s="37">
        <v>0.7062</v>
      </c>
      <c r="P42" s="32">
        <v>34.55</v>
      </c>
      <c r="Q42" s="31">
        <f>1000*P42/4.1868</f>
        <v>8252.125728479985</v>
      </c>
      <c r="R42" s="32">
        <v>38.28</v>
      </c>
      <c r="S42" s="31">
        <f>1000*R42/4.1868</f>
        <v>9143.020922900545</v>
      </c>
      <c r="T42" s="32">
        <v>49.99</v>
      </c>
      <c r="U42" s="35">
        <v>-12.8</v>
      </c>
      <c r="V42" s="40">
        <v>-9</v>
      </c>
      <c r="W42" s="36" t="s">
        <v>50</v>
      </c>
      <c r="X42" s="38">
        <v>0</v>
      </c>
      <c r="Y42" s="41">
        <v>0</v>
      </c>
      <c r="AA42" s="11">
        <f t="shared" si="0"/>
        <v>99.99990000000003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37">
        <v>95.476</v>
      </c>
      <c r="D43" s="37">
        <v>2.589</v>
      </c>
      <c r="E43" s="37">
        <v>0.8375</v>
      </c>
      <c r="F43" s="37">
        <v>0.1337</v>
      </c>
      <c r="G43" s="37">
        <v>0.1301</v>
      </c>
      <c r="H43" s="37">
        <v>0.0043</v>
      </c>
      <c r="I43" s="37">
        <v>0.0246</v>
      </c>
      <c r="J43" s="37">
        <v>0.0173</v>
      </c>
      <c r="K43" s="37">
        <v>0.0065</v>
      </c>
      <c r="L43" s="37">
        <v>0.0057</v>
      </c>
      <c r="M43" s="37">
        <v>0.604</v>
      </c>
      <c r="N43" s="37">
        <v>0.1712</v>
      </c>
      <c r="O43" s="37">
        <v>0.7056</v>
      </c>
      <c r="P43" s="32">
        <v>34.54</v>
      </c>
      <c r="Q43" s="31">
        <f>1000*P43/4.1868</f>
        <v>8249.73726951371</v>
      </c>
      <c r="R43" s="32">
        <v>38.28</v>
      </c>
      <c r="S43" s="31">
        <f>1000*R43/4.1868</f>
        <v>9143.020922900545</v>
      </c>
      <c r="T43" s="32">
        <v>50.01</v>
      </c>
      <c r="U43" s="35">
        <v>-12.8</v>
      </c>
      <c r="V43" s="40">
        <v>-9</v>
      </c>
      <c r="W43" s="38"/>
      <c r="X43" s="38"/>
      <c r="Y43" s="42"/>
      <c r="AA43" s="11">
        <f t="shared" si="0"/>
        <v>99.99990000000003</v>
      </c>
      <c r="AB43" s="12" t="str">
        <f>IF(AA43=100,"ОК"," ")</f>
        <v> </v>
      </c>
    </row>
    <row r="44" spans="2:29" ht="12.75" customHeight="1">
      <c r="B44" s="70" t="s">
        <v>48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3"/>
      <c r="AA44" s="5"/>
      <c r="AB44" s="6"/>
      <c r="AC44"/>
    </row>
    <row r="45" spans="3:24" ht="4.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3:24" ht="12.7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  <c r="T46" s="22"/>
      <c r="U46" s="22"/>
      <c r="V46" s="22"/>
      <c r="W46" s="22"/>
      <c r="X46" s="22"/>
    </row>
    <row r="47" spans="3:20" ht="12.75">
      <c r="C47" s="68" t="s">
        <v>53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/>
      <c r="T48" s="2" t="s">
        <v>52</v>
      </c>
      <c r="U48" s="2"/>
      <c r="V48" s="2"/>
    </row>
    <row r="49" spans="3:20" ht="18" customHeight="1">
      <c r="C49" s="25" t="s">
        <v>35</v>
      </c>
      <c r="D49" s="26"/>
      <c r="E49" s="26"/>
      <c r="F49" s="26"/>
      <c r="G49" s="26"/>
      <c r="H49" s="26"/>
      <c r="I49" s="26"/>
      <c r="J49" s="26"/>
      <c r="K49" s="25" t="s">
        <v>45</v>
      </c>
      <c r="L49" s="25"/>
      <c r="M49" s="26"/>
      <c r="N49" s="26"/>
      <c r="O49" s="26"/>
      <c r="P49" s="26"/>
      <c r="Q49" s="26"/>
      <c r="R49" s="26"/>
      <c r="S49" s="68" t="s">
        <v>51</v>
      </c>
      <c r="T49" s="68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/>
      <c r="T50" s="2" t="s">
        <v>52</v>
      </c>
      <c r="U50" s="2"/>
      <c r="V50" s="2"/>
    </row>
    <row r="52" spans="3:25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34">
    <mergeCell ref="S49:T49"/>
    <mergeCell ref="C45:X45"/>
    <mergeCell ref="B44:X44"/>
    <mergeCell ref="U9:U12"/>
    <mergeCell ref="V9:V12"/>
    <mergeCell ref="X9:X12"/>
    <mergeCell ref="B9:B12"/>
    <mergeCell ref="I10:I12"/>
    <mergeCell ref="H10:H12"/>
    <mergeCell ref="C47:T47"/>
    <mergeCell ref="W2:Y2"/>
    <mergeCell ref="B7:Y7"/>
    <mergeCell ref="B8:Y8"/>
    <mergeCell ref="D10:D12"/>
    <mergeCell ref="C10:C12"/>
    <mergeCell ref="M10:M12"/>
    <mergeCell ref="J10:J12"/>
    <mergeCell ref="C9:N9"/>
    <mergeCell ref="S10:S12"/>
    <mergeCell ref="C6:AA6"/>
    <mergeCell ref="E10:E12"/>
    <mergeCell ref="L10:L12"/>
    <mergeCell ref="P10:P12"/>
    <mergeCell ref="N10:N12"/>
    <mergeCell ref="Q10:Q12"/>
    <mergeCell ref="G10:G12"/>
    <mergeCell ref="T10:T12"/>
    <mergeCell ref="F10:F12"/>
    <mergeCell ref="K10:K12"/>
    <mergeCell ref="O10:O12"/>
    <mergeCell ref="Y9:Y12"/>
    <mergeCell ref="O9:T9"/>
    <mergeCell ref="R10:R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3</v>
      </c>
      <c r="C1" s="14"/>
      <c r="D1" s="18"/>
      <c r="E1" s="18"/>
      <c r="F1" s="18"/>
    </row>
    <row r="2" spans="2:6" ht="12.75">
      <c r="B2" s="14" t="s">
        <v>4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5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6</v>
      </c>
      <c r="C6" s="14"/>
      <c r="D6" s="18"/>
      <c r="E6" s="18" t="s">
        <v>7</v>
      </c>
      <c r="F6" s="18" t="s">
        <v>8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9</v>
      </c>
      <c r="C8" s="17"/>
      <c r="D8" s="20"/>
      <c r="E8" s="20">
        <v>14</v>
      </c>
      <c r="F8" s="21" t="s">
        <v>10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2016-03-31T12:21:36Z</cp:lastPrinted>
  <dcterms:created xsi:type="dcterms:W3CDTF">2010-01-29T08:37:16Z</dcterms:created>
  <dcterms:modified xsi:type="dcterms:W3CDTF">2016-03-31T12:21:39Z</dcterms:modified>
  <cp:category/>
  <cp:version/>
  <cp:contentType/>
  <cp:contentStatus/>
</cp:coreProperties>
</file>