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'Лист1'!$A$1:$Y$48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<sst xmlns="http://schemas.openxmlformats.org/spreadsheetml/2006/main" count="58" uniqueCount="54">
  <si>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</si>
  <si>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</si>
  <si>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</si>
  <si>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</si>
  <si>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</si>
  <si>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</si>
  <si>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</si>
  <si>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</si>
  <si>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</si>
  <si>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</si>
  <si>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</si>
  <si>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</si>
  <si>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</si>
  <si>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</si>
  <si>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</si>
  <si>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</si>
  <si>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</si>
  <si>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</si>
  <si>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</si>
  <si>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</si>
  <si>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</si>
  <si>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</si>
  <si>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</si>
  <si>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</si>
  <si>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</si>
  <si>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</si>
  <si>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</si>
  <si>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</si>
  <si>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</si>
  <si>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</si>
  <si>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</si>
  <si>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</si>
  <si>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</si>
  <si>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</si>
  <si>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</si>
  <si>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</si>
  <si>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</si>
  <si>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</si>
  <si>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</si>
  <si>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</si>
  <si>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</si>
  <si>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</si>
  <si>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</si>
  <si>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Краснопільський п/м 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</si>
  <si>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07-0/1548-2015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10.06.2018р.</t>
    </r>
  </si>
  <si>
    <t>О.Б. Дереновський</t>
  </si>
  <si>
    <t xml:space="preserve">Заступник начальника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</si>
  <si>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* - об`єкти Криворізького ЛВУМГ : ГРС Верхньодніпровськ, ГРС Вишневе, ГРС Липове, ГРС Новозалісся, ГРС Сурсько- Михайлівка, </t>
  </si>
  <si>
    <t xml:space="preserve">ГРС Верхівцеве, ГРС Вільногірск, ГРС Дніпродзержинськ 1,2,3, ГРС Дружба, ГРС Семенівка. </t>
  </si>
  <si>
    <r>
      <t xml:space="preserve">з газопроводу </t>
    </r>
    <r>
      <rPr>
        <b/>
        <sz val="10"/>
        <rFont val="Arial"/>
        <family val="2"/>
      </rPr>
      <t>ШДО- ШДКРИ</t>
    </r>
    <r>
      <rPr>
        <sz val="10"/>
        <rFont val="Arial"/>
        <family val="2"/>
      </rPr>
      <t xml:space="preserve"> (</t>
    </r>
    <r>
      <rPr>
        <b/>
        <u val="single"/>
        <sz val="10"/>
        <rFont val="Arial"/>
        <family val="2"/>
      </rPr>
      <t>точка відбору - ГРС- п/ф "За Мир"/ГРС-7 м. Дніпропетровськ)</t>
    </r>
    <r>
      <rPr>
        <sz val="10"/>
        <rFont val="Arial"/>
        <family val="2"/>
      </rPr>
      <t xml:space="preserve">  за період з    </t>
    </r>
    <r>
      <rPr>
        <b/>
        <sz val="10"/>
        <rFont val="Arial"/>
        <family val="2"/>
      </rPr>
      <t>01.03.2016 по 31.03.2016 р.</t>
    </r>
  </si>
  <si>
    <t>відсутні</t>
  </si>
  <si>
    <t>Ю.В.Огородник</t>
  </si>
  <si>
    <t>В.о.завідувача лабораторії</t>
  </si>
  <si>
    <t>переданого УМГ "Харківтрансгаз" Запорізьким ЛВУМГ та прийнятого ПАТ "Дніпрогаз", ПАТ " Дніпропетровськгаз"  по ГРС За Мир, 7, Аеропорт, Приднепровька, Красноармійська, Новомосковськ-1, Синельникове, Варварівка, Енгельса, Славгород,Катеринівка, Васильківка, Романки, Просяна, Покровка, Любимівка, Солоне, Томаківка, Володимирівка, Павлоград, Булахівка, Тернівка, Призове, Вербки, Петропавлівка, Водолаське, Межева, КС Краснопілля, КС Павлоград та обьєктам Криворізького ЛВУМГ 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</si>
</sst>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9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9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view="pageBreakPreview" zoomScaleSheetLayoutView="100" workbookViewId="0" topLeftCell="A22">
      <selection activeCell="O4" sqref="O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6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4.25" customHeight="1"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45" customHeight="1">
      <c r="B7" s="61" t="s">
        <v>53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4"/>
      <c r="AA7" s="4"/>
    </row>
    <row r="8" spans="2:27" ht="18" customHeight="1">
      <c r="B8" s="63" t="s">
        <v>49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4"/>
      <c r="AA8" s="4"/>
    </row>
    <row r="9" spans="2:29" ht="32.25" customHeight="1">
      <c r="B9" s="54" t="s">
        <v>17</v>
      </c>
      <c r="C9" s="65" t="s">
        <v>33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44" t="s">
        <v>34</v>
      </c>
      <c r="P9" s="45"/>
      <c r="Q9" s="45"/>
      <c r="R9" s="46"/>
      <c r="S9" s="46"/>
      <c r="T9" s="47"/>
      <c r="U9" s="71" t="s">
        <v>30</v>
      </c>
      <c r="V9" s="74" t="s">
        <v>31</v>
      </c>
      <c r="W9" s="43" t="s">
        <v>39</v>
      </c>
      <c r="X9" s="43" t="s">
        <v>40</v>
      </c>
      <c r="Y9" s="43" t="s">
        <v>41</v>
      </c>
      <c r="Z9" s="4"/>
      <c r="AB9" s="5"/>
      <c r="AC9"/>
    </row>
    <row r="10" spans="2:29" ht="48.75" customHeight="1">
      <c r="B10" s="55"/>
      <c r="C10" s="53" t="s">
        <v>18</v>
      </c>
      <c r="D10" s="53" t="s">
        <v>19</v>
      </c>
      <c r="E10" s="53" t="s">
        <v>20</v>
      </c>
      <c r="F10" s="53" t="s">
        <v>21</v>
      </c>
      <c r="G10" s="53" t="s">
        <v>22</v>
      </c>
      <c r="H10" s="53" t="s">
        <v>23</v>
      </c>
      <c r="I10" s="53" t="s">
        <v>24</v>
      </c>
      <c r="J10" s="53" t="s">
        <v>25</v>
      </c>
      <c r="K10" s="53" t="s">
        <v>26</v>
      </c>
      <c r="L10" s="53" t="s">
        <v>27</v>
      </c>
      <c r="M10" s="48" t="s">
        <v>28</v>
      </c>
      <c r="N10" s="48" t="s">
        <v>29</v>
      </c>
      <c r="O10" s="48" t="s">
        <v>13</v>
      </c>
      <c r="P10" s="68" t="s">
        <v>37</v>
      </c>
      <c r="Q10" s="48" t="s">
        <v>38</v>
      </c>
      <c r="R10" s="48" t="s">
        <v>14</v>
      </c>
      <c r="S10" s="48" t="s">
        <v>15</v>
      </c>
      <c r="T10" s="48" t="s">
        <v>16</v>
      </c>
      <c r="U10" s="72"/>
      <c r="V10" s="49"/>
      <c r="W10" s="43"/>
      <c r="X10" s="43"/>
      <c r="Y10" s="43"/>
      <c r="Z10" s="4"/>
      <c r="AB10" s="5"/>
      <c r="AC10"/>
    </row>
    <row r="11" spans="2:29" ht="15.75" customHeight="1">
      <c r="B11" s="5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9"/>
      <c r="N11" s="49"/>
      <c r="O11" s="49"/>
      <c r="P11" s="69"/>
      <c r="Q11" s="57"/>
      <c r="R11" s="49"/>
      <c r="S11" s="49"/>
      <c r="T11" s="49"/>
      <c r="U11" s="72"/>
      <c r="V11" s="49"/>
      <c r="W11" s="43"/>
      <c r="X11" s="43"/>
      <c r="Y11" s="43"/>
      <c r="Z11" s="4"/>
      <c r="AB11" s="5"/>
      <c r="AC11"/>
    </row>
    <row r="12" spans="2:29" ht="21" customHeight="1">
      <c r="B12" s="5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0"/>
      <c r="N12" s="50"/>
      <c r="O12" s="50"/>
      <c r="P12" s="70"/>
      <c r="Q12" s="58"/>
      <c r="R12" s="50"/>
      <c r="S12" s="50"/>
      <c r="T12" s="50"/>
      <c r="U12" s="73"/>
      <c r="V12" s="50"/>
      <c r="W12" s="43"/>
      <c r="X12" s="43"/>
      <c r="Y12" s="43"/>
      <c r="Z12" s="4"/>
      <c r="AB12" s="5"/>
      <c r="AC12"/>
    </row>
    <row r="13" spans="2:28" s="11" customFormat="1" ht="12.75">
      <c r="B13" s="7">
        <v>1</v>
      </c>
      <c r="C13" s="35">
        <v>95.0071</v>
      </c>
      <c r="D13" s="35">
        <v>2.7145</v>
      </c>
      <c r="E13" s="36">
        <v>0.829</v>
      </c>
      <c r="F13" s="36">
        <v>0.121</v>
      </c>
      <c r="G13" s="36">
        <v>0.1396</v>
      </c>
      <c r="H13" s="36">
        <v>0.0038</v>
      </c>
      <c r="I13" s="36">
        <v>0.0402</v>
      </c>
      <c r="J13" s="36">
        <v>0.0301</v>
      </c>
      <c r="K13" s="36">
        <v>0.0553</v>
      </c>
      <c r="L13" s="36">
        <v>0.0073</v>
      </c>
      <c r="M13" s="36">
        <v>0.8393</v>
      </c>
      <c r="N13" s="36">
        <v>0.2129</v>
      </c>
      <c r="O13" s="36">
        <v>0.7085</v>
      </c>
      <c r="P13" s="37">
        <v>34.5679</v>
      </c>
      <c r="Q13" s="32">
        <f>1000*P13/4.1868</f>
        <v>8256.401070029617</v>
      </c>
      <c r="R13" s="34">
        <v>38.3187</v>
      </c>
      <c r="S13" s="32">
        <f>1000*R13/4.1868</f>
        <v>9152.264259100028</v>
      </c>
      <c r="T13" s="37">
        <v>49.96</v>
      </c>
      <c r="U13" s="38">
        <v>-16.5</v>
      </c>
      <c r="V13" s="33">
        <v>-1.8</v>
      </c>
      <c r="W13" s="16"/>
      <c r="X13" s="9"/>
      <c r="Y13" s="9"/>
      <c r="AA13" s="12">
        <f>SUM(C13:N13)</f>
        <v>100.00009999999999</v>
      </c>
      <c r="AB13" s="13" t="str">
        <f>IF(AA13=100,"ОК"," ")</f>
        <v> </v>
      </c>
    </row>
    <row r="14" spans="2:28" s="11" customFormat="1" ht="12.75">
      <c r="B14" s="7">
        <v>2</v>
      </c>
      <c r="C14" s="36">
        <v>94.998</v>
      </c>
      <c r="D14" s="36">
        <v>2.7222</v>
      </c>
      <c r="E14" s="36">
        <v>0.8351</v>
      </c>
      <c r="F14" s="36">
        <v>0.1216</v>
      </c>
      <c r="G14" s="36">
        <v>0.1406</v>
      </c>
      <c r="H14" s="36">
        <v>0.0028</v>
      </c>
      <c r="I14" s="36">
        <v>0.048</v>
      </c>
      <c r="J14" s="36">
        <v>0.0305</v>
      </c>
      <c r="K14" s="36">
        <v>0.055</v>
      </c>
      <c r="L14" s="36">
        <v>0.0071</v>
      </c>
      <c r="M14" s="36">
        <v>0.8268</v>
      </c>
      <c r="N14" s="36">
        <v>0.2122</v>
      </c>
      <c r="O14" s="36">
        <v>0.7088</v>
      </c>
      <c r="P14" s="37">
        <v>34.5859</v>
      </c>
      <c r="Q14" s="32">
        <f>1000*P14/4.1868</f>
        <v>8260.700296168912</v>
      </c>
      <c r="R14" s="34">
        <v>38.3382</v>
      </c>
      <c r="S14" s="32">
        <f>1000*R14/4.1868</f>
        <v>9156.921754084264</v>
      </c>
      <c r="T14" s="37">
        <v>49.9779</v>
      </c>
      <c r="U14" s="39">
        <v>-17.4</v>
      </c>
      <c r="V14" s="9">
        <v>-2.1</v>
      </c>
      <c r="W14" s="27"/>
      <c r="X14" s="9"/>
      <c r="Y14" s="9"/>
      <c r="AA14" s="12">
        <f aca="true" t="shared" si="0" ref="AA14:AA43">SUM(C14:N14)</f>
        <v>99.99990000000001</v>
      </c>
      <c r="AB14" s="13" t="str">
        <f>IF(AA14=100,"ОК"," ")</f>
        <v> </v>
      </c>
    </row>
    <row r="15" spans="2:28" s="11" customFormat="1" ht="12.75">
      <c r="B15" s="7">
        <v>3</v>
      </c>
      <c r="C15" s="35">
        <v>94.9988</v>
      </c>
      <c r="D15" s="35">
        <v>2.7199</v>
      </c>
      <c r="E15" s="36">
        <v>0.8325</v>
      </c>
      <c r="F15" s="36">
        <v>0.1209</v>
      </c>
      <c r="G15" s="36">
        <v>0.1407</v>
      </c>
      <c r="H15" s="36">
        <v>0.0029</v>
      </c>
      <c r="I15" s="36">
        <v>0.0416</v>
      </c>
      <c r="J15" s="36">
        <v>0.0318</v>
      </c>
      <c r="K15" s="36">
        <v>0.0531</v>
      </c>
      <c r="L15" s="36">
        <v>0.0072</v>
      </c>
      <c r="M15" s="36">
        <v>0.844</v>
      </c>
      <c r="N15" s="36">
        <v>0.2068</v>
      </c>
      <c r="O15" s="36">
        <v>0.7085</v>
      </c>
      <c r="P15" s="37">
        <v>34.5717</v>
      </c>
      <c r="Q15" s="32">
        <f>1000*P15/4.1868</f>
        <v>8257.3086844368</v>
      </c>
      <c r="R15" s="34">
        <v>38.3228</v>
      </c>
      <c r="S15" s="32">
        <f>1000*R15/4.1868</f>
        <v>9153.243527276203</v>
      </c>
      <c r="T15" s="37">
        <v>49.9653</v>
      </c>
      <c r="U15" s="39">
        <v>-16.8</v>
      </c>
      <c r="V15" s="9">
        <v>-1.8</v>
      </c>
      <c r="W15" s="41" t="s">
        <v>50</v>
      </c>
      <c r="X15" s="9"/>
      <c r="Y15" s="9"/>
      <c r="AA15" s="12">
        <f t="shared" si="0"/>
        <v>100.00019999999999</v>
      </c>
      <c r="AB15" s="13" t="str">
        <f>IF(AA15=100,"ОК"," ")</f>
        <v> </v>
      </c>
    </row>
    <row r="16" spans="2:28" s="11" customFormat="1" ht="12.75">
      <c r="B16" s="7">
        <v>4</v>
      </c>
      <c r="C16" s="15">
        <v>94.9804</v>
      </c>
      <c r="D16" s="15">
        <v>2.736</v>
      </c>
      <c r="E16" s="15">
        <v>0.831</v>
      </c>
      <c r="F16" s="15">
        <v>0.1226</v>
      </c>
      <c r="G16" s="15">
        <v>0.1408</v>
      </c>
      <c r="H16" s="15">
        <v>0.0018</v>
      </c>
      <c r="I16" s="15">
        <v>0.0366</v>
      </c>
      <c r="J16" s="15">
        <v>0.0269</v>
      </c>
      <c r="K16" s="15">
        <v>0.0497</v>
      </c>
      <c r="L16" s="15">
        <v>0.0094</v>
      </c>
      <c r="M16" s="15">
        <v>0.8571</v>
      </c>
      <c r="N16" s="15">
        <v>0.2077</v>
      </c>
      <c r="O16" s="15">
        <v>0.7084</v>
      </c>
      <c r="P16" s="34">
        <v>34.5554</v>
      </c>
      <c r="Q16" s="32">
        <f>1000*P16/4.1868</f>
        <v>8253.415496321773</v>
      </c>
      <c r="R16" s="34">
        <v>38.3051</v>
      </c>
      <c r="S16" s="32">
        <f>1000*R16/4.1868</f>
        <v>9149.015954905897</v>
      </c>
      <c r="T16" s="34">
        <v>49.9478</v>
      </c>
      <c r="U16" s="9">
        <v>-17.1</v>
      </c>
      <c r="V16" s="9">
        <v>-2.7</v>
      </c>
      <c r="W16" s="16"/>
      <c r="X16" s="9"/>
      <c r="Y16" s="9"/>
      <c r="AA16" s="12">
        <f t="shared" si="0"/>
        <v>100.00000000000003</v>
      </c>
      <c r="AB16" s="13" t="str">
        <f>IF(AA16=100,"ОК"," ")</f>
        <v>ОК</v>
      </c>
    </row>
    <row r="17" spans="2:28" s="11" customFormat="1" ht="12.75">
      <c r="B17" s="7">
        <v>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34"/>
      <c r="Q17" s="32"/>
      <c r="R17" s="34"/>
      <c r="S17" s="32"/>
      <c r="T17" s="34"/>
      <c r="U17" s="9"/>
      <c r="V17" s="9"/>
      <c r="W17" s="26"/>
      <c r="X17" s="9"/>
      <c r="Y17" s="9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7">
        <v>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4"/>
      <c r="Q18" s="8"/>
      <c r="R18" s="34"/>
      <c r="S18" s="32"/>
      <c r="T18" s="34"/>
      <c r="U18" s="9"/>
      <c r="V18" s="9"/>
      <c r="W18" s="26"/>
      <c r="X18" s="9"/>
      <c r="Y18" s="9"/>
      <c r="AA18" s="12">
        <f t="shared" si="0"/>
        <v>0</v>
      </c>
      <c r="AB18" s="13"/>
    </row>
    <row r="19" spans="2:28" s="11" customFormat="1" ht="12.75">
      <c r="B19" s="7">
        <v>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4"/>
      <c r="Q19" s="8"/>
      <c r="R19" s="34"/>
      <c r="S19" s="32"/>
      <c r="T19" s="34"/>
      <c r="U19" s="9"/>
      <c r="V19" s="9"/>
      <c r="W19" s="26"/>
      <c r="X19" s="9"/>
      <c r="Y19" s="9"/>
      <c r="AA19" s="12">
        <f t="shared" si="0"/>
        <v>0</v>
      </c>
      <c r="AB19" s="13"/>
    </row>
    <row r="20" spans="2:28" s="11" customFormat="1" ht="12.75">
      <c r="B20" s="7">
        <v>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4"/>
      <c r="Q20" s="32"/>
      <c r="R20" s="34"/>
      <c r="S20" s="32"/>
      <c r="T20" s="34"/>
      <c r="U20" s="9"/>
      <c r="V20" s="9"/>
      <c r="W20" s="26"/>
      <c r="X20" s="9"/>
      <c r="Y20" s="9"/>
      <c r="AA20" s="12">
        <f t="shared" si="0"/>
        <v>0</v>
      </c>
      <c r="AB20" s="13"/>
    </row>
    <row r="21" spans="2:28" s="11" customFormat="1" ht="12.75">
      <c r="B21" s="7">
        <v>9</v>
      </c>
      <c r="C21" s="15">
        <v>94.4936</v>
      </c>
      <c r="D21" s="15">
        <v>2.9531</v>
      </c>
      <c r="E21" s="15">
        <v>0.8806</v>
      </c>
      <c r="F21" s="15">
        <v>0.127</v>
      </c>
      <c r="G21" s="15">
        <v>0.1516</v>
      </c>
      <c r="H21" s="15">
        <v>0.0023</v>
      </c>
      <c r="I21" s="15">
        <v>0.0405</v>
      </c>
      <c r="J21" s="15">
        <v>0.0288</v>
      </c>
      <c r="K21" s="15">
        <v>0.0451</v>
      </c>
      <c r="L21" s="15">
        <v>0.0101</v>
      </c>
      <c r="M21" s="15">
        <v>1.0547</v>
      </c>
      <c r="N21" s="15">
        <v>0.2126</v>
      </c>
      <c r="O21" s="15">
        <v>0.7116</v>
      </c>
      <c r="P21" s="34">
        <v>34.5825</v>
      </c>
      <c r="Q21" s="32">
        <f aca="true" t="shared" si="1" ref="Q21:Q43">1000*P21/4.1868</f>
        <v>8259.888220120378</v>
      </c>
      <c r="R21" s="34">
        <v>38.3315</v>
      </c>
      <c r="S21" s="32">
        <f aca="true" t="shared" si="2" ref="S21:S43">1000*R21/4.1868</f>
        <v>9155.32148657686</v>
      </c>
      <c r="T21" s="34">
        <v>49.8702</v>
      </c>
      <c r="U21" s="8">
        <v>-15.6</v>
      </c>
      <c r="V21" s="9">
        <v>-3.3</v>
      </c>
      <c r="W21" s="16"/>
      <c r="X21" s="9"/>
      <c r="Y21" s="9"/>
      <c r="AA21" s="12">
        <f t="shared" si="0"/>
        <v>100</v>
      </c>
      <c r="AB21" s="13"/>
    </row>
    <row r="22" spans="2:28" s="11" customFormat="1" ht="12.75">
      <c r="B22" s="7">
        <v>10</v>
      </c>
      <c r="C22" s="15">
        <v>94.5891</v>
      </c>
      <c r="D22" s="15">
        <v>2.9088</v>
      </c>
      <c r="E22" s="15">
        <v>0.8589</v>
      </c>
      <c r="F22" s="15">
        <v>0.123</v>
      </c>
      <c r="G22" s="15">
        <v>0.1495</v>
      </c>
      <c r="H22" s="15">
        <v>0.0023</v>
      </c>
      <c r="I22" s="15">
        <v>0.031</v>
      </c>
      <c r="J22" s="15">
        <v>0.0275</v>
      </c>
      <c r="K22" s="15">
        <v>0.0515</v>
      </c>
      <c r="L22" s="15">
        <v>0.009</v>
      </c>
      <c r="M22" s="15">
        <v>1.0387</v>
      </c>
      <c r="N22" s="15">
        <v>0.2107</v>
      </c>
      <c r="O22" s="15">
        <v>0.7108</v>
      </c>
      <c r="P22" s="34">
        <v>34.5583</v>
      </c>
      <c r="Q22" s="32">
        <f t="shared" si="1"/>
        <v>8254.108149421994</v>
      </c>
      <c r="R22" s="34">
        <v>38.3059</v>
      </c>
      <c r="S22" s="32">
        <f t="shared" si="2"/>
        <v>9149.207031623197</v>
      </c>
      <c r="T22" s="34">
        <v>49.8648</v>
      </c>
      <c r="U22" s="9">
        <v>-16</v>
      </c>
      <c r="V22" s="9">
        <v>-2.9</v>
      </c>
      <c r="W22" s="26"/>
      <c r="X22" s="9"/>
      <c r="Y22" s="9"/>
      <c r="AA22" s="12">
        <f t="shared" si="0"/>
        <v>100.00000000000004</v>
      </c>
      <c r="AB22" s="13"/>
    </row>
    <row r="23" spans="2:28" s="11" customFormat="1" ht="12.75">
      <c r="B23" s="7">
        <v>11</v>
      </c>
      <c r="C23" s="15">
        <v>94.7787</v>
      </c>
      <c r="D23" s="15">
        <v>2.8154</v>
      </c>
      <c r="E23" s="15">
        <v>0.8298</v>
      </c>
      <c r="F23" s="15">
        <v>0.1191</v>
      </c>
      <c r="G23" s="15">
        <v>0.1433</v>
      </c>
      <c r="H23" s="15">
        <v>0.0016</v>
      </c>
      <c r="I23" s="15">
        <v>0.0336</v>
      </c>
      <c r="J23" s="15">
        <v>0.0307</v>
      </c>
      <c r="K23" s="15">
        <v>0.0556</v>
      </c>
      <c r="L23" s="15">
        <v>0.0087</v>
      </c>
      <c r="M23" s="15">
        <v>0.9773</v>
      </c>
      <c r="N23" s="15">
        <v>0.2062</v>
      </c>
      <c r="O23" s="15">
        <v>0.7096</v>
      </c>
      <c r="P23" s="34">
        <v>34.5436</v>
      </c>
      <c r="Q23" s="32">
        <f t="shared" si="1"/>
        <v>8250.59711474157</v>
      </c>
      <c r="R23" s="34">
        <v>38.2909</v>
      </c>
      <c r="S23" s="32">
        <f t="shared" si="2"/>
        <v>9145.624343173786</v>
      </c>
      <c r="T23" s="34">
        <v>49.887</v>
      </c>
      <c r="U23" s="9">
        <v>-15.3</v>
      </c>
      <c r="V23" s="9">
        <v>-3.1</v>
      </c>
      <c r="W23" s="16"/>
      <c r="X23" s="9"/>
      <c r="Y23" s="9"/>
      <c r="AA23" s="12">
        <f t="shared" si="0"/>
        <v>100</v>
      </c>
      <c r="AB23" s="13"/>
    </row>
    <row r="24" spans="2:28" s="11" customFormat="1" ht="12.75">
      <c r="B24" s="7">
        <v>12</v>
      </c>
      <c r="C24" s="15">
        <v>94.6626</v>
      </c>
      <c r="D24" s="15">
        <v>2.8844</v>
      </c>
      <c r="E24" s="15">
        <v>0.8537</v>
      </c>
      <c r="F24" s="15">
        <v>0.1236</v>
      </c>
      <c r="G24" s="15">
        <v>0.1476</v>
      </c>
      <c r="H24" s="15">
        <v>0.0021</v>
      </c>
      <c r="I24" s="15">
        <v>0.0356</v>
      </c>
      <c r="J24" s="15">
        <v>0.0338</v>
      </c>
      <c r="K24" s="15">
        <v>0.0587</v>
      </c>
      <c r="L24" s="15">
        <v>0.0085</v>
      </c>
      <c r="M24" s="15">
        <v>0.9831</v>
      </c>
      <c r="N24" s="15">
        <v>0.2063</v>
      </c>
      <c r="O24" s="15">
        <v>0.7107</v>
      </c>
      <c r="P24" s="34">
        <v>34.5889</v>
      </c>
      <c r="Q24" s="32">
        <f t="shared" si="1"/>
        <v>8261.416833858795</v>
      </c>
      <c r="R24" s="34">
        <v>38.3394</v>
      </c>
      <c r="S24" s="32">
        <f t="shared" si="2"/>
        <v>9157.208369160217</v>
      </c>
      <c r="T24" s="34">
        <v>49.9118</v>
      </c>
      <c r="U24" s="8">
        <v>-15</v>
      </c>
      <c r="V24" s="9">
        <v>-5.9</v>
      </c>
      <c r="W24" s="27"/>
      <c r="X24" s="9"/>
      <c r="Y24" s="9"/>
      <c r="AA24" s="12">
        <f t="shared" si="0"/>
        <v>99.99999999999999</v>
      </c>
      <c r="AB24" s="13"/>
    </row>
    <row r="25" spans="2:28" s="11" customFormat="1" ht="12.75">
      <c r="B25" s="7">
        <v>13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4"/>
      <c r="Q25" s="8"/>
      <c r="R25" s="34"/>
      <c r="S25" s="32">
        <f t="shared" si="2"/>
        <v>0</v>
      </c>
      <c r="T25" s="34"/>
      <c r="U25" s="9"/>
      <c r="V25" s="9"/>
      <c r="W25" s="16"/>
      <c r="X25" s="9"/>
      <c r="Y25" s="9"/>
      <c r="AA25" s="12">
        <f t="shared" si="0"/>
        <v>0</v>
      </c>
      <c r="AB25" s="13"/>
    </row>
    <row r="26" spans="2:28" s="11" customFormat="1" ht="12.75">
      <c r="B26" s="7">
        <v>14</v>
      </c>
      <c r="C26" s="15">
        <v>94.8697</v>
      </c>
      <c r="D26" s="15">
        <v>2.822</v>
      </c>
      <c r="E26" s="15">
        <v>0.8342</v>
      </c>
      <c r="F26" s="15">
        <v>0.1204</v>
      </c>
      <c r="G26" s="15">
        <v>0.1423</v>
      </c>
      <c r="H26" s="15">
        <v>0.0015</v>
      </c>
      <c r="I26" s="15">
        <v>0.0271</v>
      </c>
      <c r="J26" s="15">
        <v>0.0217</v>
      </c>
      <c r="K26" s="15">
        <v>0.0484</v>
      </c>
      <c r="L26" s="15">
        <v>0.0087</v>
      </c>
      <c r="M26" s="15">
        <v>0.8978</v>
      </c>
      <c r="N26" s="15">
        <v>0.2062</v>
      </c>
      <c r="O26" s="15">
        <v>0.7087</v>
      </c>
      <c r="P26" s="34">
        <v>34.5491</v>
      </c>
      <c r="Q26" s="32">
        <f t="shared" si="1"/>
        <v>8251.910767173022</v>
      </c>
      <c r="R26" s="34">
        <v>38.2978</v>
      </c>
      <c r="S26" s="32">
        <f t="shared" si="2"/>
        <v>9147.272379860515</v>
      </c>
      <c r="T26" s="34">
        <v>49.9269</v>
      </c>
      <c r="U26" s="8">
        <v>-16</v>
      </c>
      <c r="V26" s="8">
        <v>-8</v>
      </c>
      <c r="W26" s="26"/>
      <c r="X26" s="9"/>
      <c r="Y26" s="9"/>
      <c r="AA26" s="12">
        <f t="shared" si="0"/>
        <v>100</v>
      </c>
      <c r="AB26" s="13"/>
    </row>
    <row r="27" spans="2:28" s="11" customFormat="1" ht="12.75">
      <c r="B27" s="7">
        <v>15</v>
      </c>
      <c r="C27" s="15">
        <v>94.7479</v>
      </c>
      <c r="D27" s="15">
        <v>2.8449</v>
      </c>
      <c r="E27" s="15">
        <v>0.8418</v>
      </c>
      <c r="F27" s="15">
        <v>0.1193</v>
      </c>
      <c r="G27" s="15">
        <v>0.1422</v>
      </c>
      <c r="H27" s="15">
        <v>0.0014</v>
      </c>
      <c r="I27" s="15">
        <v>0.0342</v>
      </c>
      <c r="J27" s="15">
        <v>0.032</v>
      </c>
      <c r="K27" s="15">
        <v>0.065</v>
      </c>
      <c r="L27" s="15">
        <v>0.0089</v>
      </c>
      <c r="M27" s="15">
        <v>0.9456</v>
      </c>
      <c r="N27" s="15">
        <v>0.2168</v>
      </c>
      <c r="O27" s="15">
        <v>0.7102</v>
      </c>
      <c r="P27" s="34">
        <v>34.58</v>
      </c>
      <c r="Q27" s="32">
        <f t="shared" si="1"/>
        <v>8259.29110537881</v>
      </c>
      <c r="R27" s="34">
        <v>38.328</v>
      </c>
      <c r="S27" s="32">
        <f t="shared" si="2"/>
        <v>9154.485525938664</v>
      </c>
      <c r="T27" s="34">
        <v>49.9148</v>
      </c>
      <c r="U27" s="9">
        <v>-14.6</v>
      </c>
      <c r="V27" s="9">
        <v>-7.7</v>
      </c>
      <c r="W27" s="26"/>
      <c r="X27" s="9"/>
      <c r="Y27" s="15"/>
      <c r="AA27" s="12">
        <f t="shared" si="0"/>
        <v>100</v>
      </c>
      <c r="AB27" s="13" t="str">
        <f>IF(AA27=100,"ОК"," ")</f>
        <v>ОК</v>
      </c>
    </row>
    <row r="28" spans="2:28" s="11" customFormat="1" ht="12.75">
      <c r="B28" s="14">
        <v>16</v>
      </c>
      <c r="C28" s="15">
        <v>94.7664</v>
      </c>
      <c r="D28" s="15">
        <v>2.8485</v>
      </c>
      <c r="E28" s="15">
        <v>0.8394</v>
      </c>
      <c r="F28" s="15">
        <v>0.1207</v>
      </c>
      <c r="G28" s="15">
        <v>0.1428</v>
      </c>
      <c r="H28" s="15">
        <v>0.0018</v>
      </c>
      <c r="I28" s="15">
        <v>0.0374</v>
      </c>
      <c r="J28" s="15">
        <v>0.035</v>
      </c>
      <c r="K28" s="15">
        <v>0.0553</v>
      </c>
      <c r="L28" s="15">
        <v>0.0083</v>
      </c>
      <c r="M28" s="15">
        <v>0.932</v>
      </c>
      <c r="N28" s="15">
        <v>0.2123</v>
      </c>
      <c r="O28" s="15">
        <v>0.7099</v>
      </c>
      <c r="P28" s="34">
        <v>34.5796</v>
      </c>
      <c r="Q28" s="32">
        <f t="shared" si="1"/>
        <v>8259.195567020159</v>
      </c>
      <c r="R28" s="34">
        <v>38.3301</v>
      </c>
      <c r="S28" s="32">
        <f t="shared" si="2"/>
        <v>9154.987102321582</v>
      </c>
      <c r="T28" s="34">
        <v>49.9255</v>
      </c>
      <c r="U28" s="9">
        <v>-13.2</v>
      </c>
      <c r="V28" s="8">
        <v>-6.5</v>
      </c>
      <c r="W28" s="10"/>
      <c r="X28" s="9"/>
      <c r="Y28" s="15"/>
      <c r="AA28" s="12">
        <f t="shared" si="0"/>
        <v>99.99990000000001</v>
      </c>
      <c r="AB28" s="13" t="str">
        <f>IF(AA28=100,"ОК"," ")</f>
        <v> </v>
      </c>
    </row>
    <row r="29" spans="2:28" s="11" customFormat="1" ht="12.75">
      <c r="B29" s="14">
        <v>17</v>
      </c>
      <c r="C29" s="15">
        <v>94.7439</v>
      </c>
      <c r="D29" s="15">
        <v>2.8666</v>
      </c>
      <c r="E29" s="15">
        <v>0.8412</v>
      </c>
      <c r="F29" s="15">
        <v>0.1213</v>
      </c>
      <c r="G29" s="15">
        <v>0.141</v>
      </c>
      <c r="H29" s="15">
        <v>0.0016</v>
      </c>
      <c r="I29" s="15">
        <v>0.0303</v>
      </c>
      <c r="J29" s="15">
        <v>0.0295</v>
      </c>
      <c r="K29" s="15">
        <v>0.0553</v>
      </c>
      <c r="L29" s="15">
        <v>0.0089</v>
      </c>
      <c r="M29" s="15">
        <v>0.9406</v>
      </c>
      <c r="N29" s="15">
        <v>0.2198</v>
      </c>
      <c r="O29" s="15">
        <v>0.7099</v>
      </c>
      <c r="P29" s="34">
        <v>34.5656</v>
      </c>
      <c r="Q29" s="32">
        <f t="shared" si="1"/>
        <v>8255.851724467375</v>
      </c>
      <c r="R29" s="34">
        <v>38.3148</v>
      </c>
      <c r="S29" s="32">
        <f t="shared" si="2"/>
        <v>9151.332760103181</v>
      </c>
      <c r="T29" s="34">
        <v>49.9077</v>
      </c>
      <c r="U29" s="9">
        <v>-13.6</v>
      </c>
      <c r="V29" s="9">
        <v>-6.7</v>
      </c>
      <c r="W29" s="40" t="s">
        <v>50</v>
      </c>
      <c r="X29" s="9"/>
      <c r="Y29" s="15"/>
      <c r="AA29" s="12">
        <f t="shared" si="0"/>
        <v>100.00000000000001</v>
      </c>
      <c r="AB29" s="13" t="str">
        <f>IF(AA29=100,"ОК"," ")</f>
        <v>ОК</v>
      </c>
    </row>
    <row r="30" spans="2:28" s="11" customFormat="1" ht="12.75">
      <c r="B30" s="14">
        <v>18</v>
      </c>
      <c r="C30" s="15">
        <v>94.8026</v>
      </c>
      <c r="D30" s="15">
        <v>2.8266</v>
      </c>
      <c r="E30" s="15">
        <v>0.8444</v>
      </c>
      <c r="F30" s="15">
        <v>0.1222</v>
      </c>
      <c r="G30" s="15">
        <v>0.1425</v>
      </c>
      <c r="H30" s="15">
        <v>0.0019</v>
      </c>
      <c r="I30" s="15">
        <v>0.0348</v>
      </c>
      <c r="J30" s="15">
        <v>0.0312</v>
      </c>
      <c r="K30" s="15">
        <v>0.0447</v>
      </c>
      <c r="L30" s="15">
        <v>0.009</v>
      </c>
      <c r="M30" s="15">
        <v>0.9241</v>
      </c>
      <c r="N30" s="15">
        <v>0.2159</v>
      </c>
      <c r="O30" s="15">
        <v>0.7094</v>
      </c>
      <c r="P30" s="34">
        <v>34.5584</v>
      </c>
      <c r="Q30" s="32">
        <f t="shared" si="1"/>
        <v>8254.132034011656</v>
      </c>
      <c r="R30" s="34">
        <v>38.3073</v>
      </c>
      <c r="S30" s="32">
        <f t="shared" si="2"/>
        <v>9149.541415878475</v>
      </c>
      <c r="T30" s="34">
        <v>49.9135</v>
      </c>
      <c r="U30" s="9">
        <v>-12.8</v>
      </c>
      <c r="V30" s="9">
        <v>-6.3</v>
      </c>
      <c r="W30" s="10"/>
      <c r="X30" s="9"/>
      <c r="Y30" s="15"/>
      <c r="AA30" s="12">
        <f t="shared" si="0"/>
        <v>99.99990000000001</v>
      </c>
      <c r="AB30" s="13"/>
    </row>
    <row r="31" spans="2:28" s="11" customFormat="1" ht="12.75">
      <c r="B31" s="14">
        <v>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4"/>
      <c r="Q31" s="32"/>
      <c r="R31" s="34"/>
      <c r="S31" s="32"/>
      <c r="T31" s="34"/>
      <c r="U31" s="9"/>
      <c r="V31" s="9"/>
      <c r="W31" s="27"/>
      <c r="X31" s="9"/>
      <c r="Y31" s="15"/>
      <c r="AA31" s="12">
        <f t="shared" si="0"/>
        <v>0</v>
      </c>
      <c r="AB31" s="13"/>
    </row>
    <row r="32" spans="2:28" s="11" customFormat="1" ht="12.75">
      <c r="B32" s="14">
        <v>20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4"/>
      <c r="Q32" s="8"/>
      <c r="R32" s="34"/>
      <c r="S32" s="32"/>
      <c r="T32" s="34"/>
      <c r="U32" s="9"/>
      <c r="V32" s="9"/>
      <c r="W32" s="26"/>
      <c r="X32" s="9"/>
      <c r="Y32" s="15"/>
      <c r="AA32" s="12">
        <f t="shared" si="0"/>
        <v>0</v>
      </c>
      <c r="AB32" s="13"/>
    </row>
    <row r="33" spans="2:28" s="11" customFormat="1" ht="12.75">
      <c r="B33" s="14">
        <v>21</v>
      </c>
      <c r="C33" s="15">
        <v>94.6627</v>
      </c>
      <c r="D33" s="15">
        <v>2.9111</v>
      </c>
      <c r="E33" s="15">
        <v>0.8781</v>
      </c>
      <c r="F33" s="15">
        <v>0.1271</v>
      </c>
      <c r="G33" s="15">
        <v>0.1478</v>
      </c>
      <c r="H33" s="15">
        <v>0.0014</v>
      </c>
      <c r="I33" s="15">
        <v>0.0378</v>
      </c>
      <c r="J33" s="15">
        <v>0.0306</v>
      </c>
      <c r="K33" s="15">
        <v>0.0444</v>
      </c>
      <c r="L33" s="15">
        <v>0.0101</v>
      </c>
      <c r="M33" s="15">
        <v>0.9338</v>
      </c>
      <c r="N33" s="15">
        <v>0.2149</v>
      </c>
      <c r="O33" s="15">
        <v>0.7106</v>
      </c>
      <c r="P33" s="34">
        <v>34.6043</v>
      </c>
      <c r="Q33" s="32">
        <f t="shared" si="1"/>
        <v>8265.09506066686</v>
      </c>
      <c r="R33" s="34">
        <v>38.3564</v>
      </c>
      <c r="S33" s="32">
        <f t="shared" si="2"/>
        <v>9161.268749402885</v>
      </c>
      <c r="T33" s="34">
        <v>49.9369</v>
      </c>
      <c r="U33" s="8">
        <v>-16</v>
      </c>
      <c r="V33" s="9">
        <v>-7.4</v>
      </c>
      <c r="W33" s="26"/>
      <c r="X33" s="9"/>
      <c r="Y33" s="15"/>
      <c r="AA33" s="12">
        <f t="shared" si="0"/>
        <v>99.99980000000002</v>
      </c>
      <c r="AB33" s="13"/>
    </row>
    <row r="34" spans="2:28" s="11" customFormat="1" ht="12.75">
      <c r="B34" s="14">
        <v>22</v>
      </c>
      <c r="C34" s="15">
        <v>94.8988</v>
      </c>
      <c r="D34" s="15">
        <v>2.7711</v>
      </c>
      <c r="E34" s="15">
        <v>0.8373</v>
      </c>
      <c r="F34" s="15">
        <v>0.1225</v>
      </c>
      <c r="G34" s="15">
        <v>0.1419</v>
      </c>
      <c r="H34" s="15">
        <v>0.002</v>
      </c>
      <c r="I34" s="15">
        <v>0.0381</v>
      </c>
      <c r="J34" s="15">
        <v>0.0325</v>
      </c>
      <c r="K34" s="15">
        <v>0.0482</v>
      </c>
      <c r="L34" s="15">
        <v>0.0086</v>
      </c>
      <c r="M34" s="15">
        <v>0.887</v>
      </c>
      <c r="N34" s="15">
        <v>0.2121</v>
      </c>
      <c r="O34" s="15">
        <v>0.709</v>
      </c>
      <c r="P34" s="34">
        <v>34.5631</v>
      </c>
      <c r="Q34" s="32">
        <f t="shared" si="1"/>
        <v>8255.254609725805</v>
      </c>
      <c r="R34" s="34">
        <v>38.3129</v>
      </c>
      <c r="S34" s="32">
        <f t="shared" si="2"/>
        <v>9150.87895289959</v>
      </c>
      <c r="T34" s="34">
        <v>49.9361</v>
      </c>
      <c r="U34" s="9">
        <v>-16.5</v>
      </c>
      <c r="V34" s="9">
        <v>-7.9</v>
      </c>
      <c r="W34" s="16"/>
      <c r="X34" s="9">
        <v>0.0006</v>
      </c>
      <c r="Y34" s="15">
        <v>0.0001</v>
      </c>
      <c r="AA34" s="12">
        <f t="shared" si="0"/>
        <v>100.0001</v>
      </c>
      <c r="AB34" s="13"/>
    </row>
    <row r="35" spans="2:28" s="11" customFormat="1" ht="12.75">
      <c r="B35" s="14">
        <v>23</v>
      </c>
      <c r="C35" s="15">
        <v>94.1941</v>
      </c>
      <c r="D35" s="15">
        <v>3.0223</v>
      </c>
      <c r="E35" s="15">
        <v>0.8466</v>
      </c>
      <c r="F35" s="15">
        <v>0.1149</v>
      </c>
      <c r="G35" s="15">
        <v>0.1394</v>
      </c>
      <c r="H35" s="15">
        <v>0.0016</v>
      </c>
      <c r="I35" s="15">
        <v>0.0332</v>
      </c>
      <c r="J35" s="15">
        <v>0.0291</v>
      </c>
      <c r="K35" s="15">
        <v>0.0466</v>
      </c>
      <c r="L35" s="15">
        <v>0.0094</v>
      </c>
      <c r="M35" s="15">
        <v>1.3385</v>
      </c>
      <c r="N35" s="15">
        <v>0.2243</v>
      </c>
      <c r="O35" s="15">
        <v>0.7126</v>
      </c>
      <c r="P35" s="34">
        <v>34.4593</v>
      </c>
      <c r="Q35" s="32">
        <f t="shared" si="1"/>
        <v>8230.46240565587</v>
      </c>
      <c r="R35" s="34">
        <v>38.1957</v>
      </c>
      <c r="S35" s="32">
        <f t="shared" si="2"/>
        <v>9122.886213814849</v>
      </c>
      <c r="T35" s="34">
        <v>49.6592</v>
      </c>
      <c r="U35" s="9">
        <v>-15.5</v>
      </c>
      <c r="V35" s="8">
        <v>-7.2</v>
      </c>
      <c r="W35" s="26"/>
      <c r="X35" s="9"/>
      <c r="Y35" s="15"/>
      <c r="AA35" s="12">
        <f t="shared" si="0"/>
        <v>99.99999999999999</v>
      </c>
      <c r="AB35" s="13"/>
    </row>
    <row r="36" spans="2:28" s="11" customFormat="1" ht="12.75">
      <c r="B36" s="14">
        <v>24</v>
      </c>
      <c r="C36" s="15">
        <v>93.6718</v>
      </c>
      <c r="D36" s="15">
        <v>3.0999</v>
      </c>
      <c r="E36" s="15">
        <v>0.8097</v>
      </c>
      <c r="F36" s="15">
        <v>0.1043</v>
      </c>
      <c r="G36" s="15">
        <v>0.1354</v>
      </c>
      <c r="H36" s="15">
        <v>0.002</v>
      </c>
      <c r="I36" s="15">
        <v>0.0308</v>
      </c>
      <c r="J36" s="15">
        <v>0.0294</v>
      </c>
      <c r="K36" s="15">
        <v>0.0576</v>
      </c>
      <c r="L36" s="15">
        <v>0.0094</v>
      </c>
      <c r="M36" s="15">
        <v>1.843</v>
      </c>
      <c r="N36" s="15">
        <v>0.2066</v>
      </c>
      <c r="O36" s="15">
        <v>0.7149</v>
      </c>
      <c r="P36" s="34">
        <v>34.3</v>
      </c>
      <c r="Q36" s="32">
        <f t="shared" si="1"/>
        <v>8192.414254323112</v>
      </c>
      <c r="R36" s="34">
        <v>38.0171</v>
      </c>
      <c r="S36" s="32">
        <f t="shared" si="2"/>
        <v>9080.228336677175</v>
      </c>
      <c r="T36" s="34">
        <v>49.3456</v>
      </c>
      <c r="U36" s="9">
        <v>-15.7</v>
      </c>
      <c r="V36" s="9">
        <v>-7.4</v>
      </c>
      <c r="W36" s="16"/>
      <c r="X36" s="9"/>
      <c r="Y36" s="9"/>
      <c r="AA36" s="12">
        <f t="shared" si="0"/>
        <v>99.9999</v>
      </c>
      <c r="AB36" s="13" t="str">
        <f aca="true" t="shared" si="3" ref="AB36:AB43">IF(AA36=100,"ОК"," ")</f>
        <v> </v>
      </c>
    </row>
    <row r="37" spans="2:28" s="11" customFormat="1" ht="12.75">
      <c r="B37" s="14">
        <v>25</v>
      </c>
      <c r="C37" s="15">
        <v>93.539</v>
      </c>
      <c r="D37" s="15">
        <v>3.1166</v>
      </c>
      <c r="E37" s="15">
        <v>0.7961</v>
      </c>
      <c r="F37" s="15">
        <v>0.1013</v>
      </c>
      <c r="G37" s="15">
        <v>0.1315</v>
      </c>
      <c r="H37" s="15">
        <v>0.0017</v>
      </c>
      <c r="I37" s="15">
        <v>0.0374</v>
      </c>
      <c r="J37" s="15">
        <v>0.0294</v>
      </c>
      <c r="K37" s="15">
        <v>0.064</v>
      </c>
      <c r="L37" s="15">
        <v>0.0096</v>
      </c>
      <c r="M37" s="15">
        <v>1.9679</v>
      </c>
      <c r="N37" s="15">
        <v>0.2055</v>
      </c>
      <c r="O37" s="15">
        <v>0.7157</v>
      </c>
      <c r="P37" s="34">
        <v>34.2636</v>
      </c>
      <c r="Q37" s="32">
        <f>1000*P37/4.1868</f>
        <v>8183.72026368587</v>
      </c>
      <c r="R37" s="34">
        <v>37.9781</v>
      </c>
      <c r="S37" s="32">
        <f t="shared" si="2"/>
        <v>9070.913346708703</v>
      </c>
      <c r="T37" s="34">
        <v>49.2688</v>
      </c>
      <c r="U37" s="9">
        <v>-14.1</v>
      </c>
      <c r="V37" s="9">
        <v>-6.7</v>
      </c>
      <c r="W37" s="26"/>
      <c r="X37" s="9"/>
      <c r="Y37" s="9"/>
      <c r="AA37" s="12">
        <f t="shared" si="0"/>
        <v>100</v>
      </c>
      <c r="AB37" s="13" t="str">
        <f t="shared" si="3"/>
        <v>ОК</v>
      </c>
    </row>
    <row r="38" spans="2:28" s="11" customFormat="1" ht="12.75">
      <c r="B38" s="14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4"/>
      <c r="Q38" s="32"/>
      <c r="R38" s="34"/>
      <c r="S38" s="32"/>
      <c r="T38" s="34"/>
      <c r="U38" s="9"/>
      <c r="V38" s="9"/>
      <c r="W38" s="26"/>
      <c r="X38" s="9"/>
      <c r="Y38" s="15"/>
      <c r="AA38" s="12">
        <f t="shared" si="0"/>
        <v>0</v>
      </c>
      <c r="AB38" s="13" t="str">
        <f t="shared" si="3"/>
        <v> </v>
      </c>
    </row>
    <row r="39" spans="2:28" s="11" customFormat="1" ht="12.75">
      <c r="B39" s="14">
        <v>27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34"/>
      <c r="Q39" s="32"/>
      <c r="R39" s="34"/>
      <c r="S39" s="32"/>
      <c r="T39" s="34"/>
      <c r="U39" s="9"/>
      <c r="V39" s="9"/>
      <c r="W39" s="26"/>
      <c r="X39" s="10"/>
      <c r="Y39" s="10"/>
      <c r="AA39" s="12">
        <f t="shared" si="0"/>
        <v>0</v>
      </c>
      <c r="AB39" s="13" t="str">
        <f t="shared" si="3"/>
        <v> </v>
      </c>
    </row>
    <row r="40" spans="2:28" s="11" customFormat="1" ht="12.75">
      <c r="B40" s="14">
        <v>28</v>
      </c>
      <c r="C40" s="15">
        <v>93.6799</v>
      </c>
      <c r="D40" s="15">
        <v>3.1265</v>
      </c>
      <c r="E40" s="15">
        <v>0.8349</v>
      </c>
      <c r="F40" s="15">
        <v>0.1104</v>
      </c>
      <c r="G40" s="15">
        <v>0.1399</v>
      </c>
      <c r="H40" s="15">
        <v>0.0016</v>
      </c>
      <c r="I40" s="15">
        <v>0.0349</v>
      </c>
      <c r="J40" s="15">
        <v>0.0316</v>
      </c>
      <c r="K40" s="15">
        <v>0.0714</v>
      </c>
      <c r="L40" s="15">
        <v>0.0091</v>
      </c>
      <c r="M40" s="15">
        <v>1.7476</v>
      </c>
      <c r="N40" s="15">
        <v>0.2122</v>
      </c>
      <c r="O40" s="15">
        <v>0.7157</v>
      </c>
      <c r="P40" s="34">
        <v>34.3808</v>
      </c>
      <c r="Q40" s="32">
        <f t="shared" si="1"/>
        <v>8211.713002770613</v>
      </c>
      <c r="R40" s="34">
        <v>38.1064</v>
      </c>
      <c r="S40" s="32">
        <f t="shared" si="2"/>
        <v>9101.557275246012</v>
      </c>
      <c r="T40" s="34">
        <v>49.435</v>
      </c>
      <c r="U40" s="9">
        <v>-13.9</v>
      </c>
      <c r="V40" s="9">
        <v>-6.5</v>
      </c>
      <c r="W40" s="26"/>
      <c r="X40" s="10"/>
      <c r="Y40" s="15"/>
      <c r="AA40" s="12">
        <f t="shared" si="0"/>
        <v>99.99999999999999</v>
      </c>
      <c r="AB40" s="13" t="str">
        <f t="shared" si="3"/>
        <v>ОК</v>
      </c>
    </row>
    <row r="41" spans="2:28" s="11" customFormat="1" ht="12.75">
      <c r="B41" s="14">
        <v>29</v>
      </c>
      <c r="C41" s="15">
        <v>93.8548</v>
      </c>
      <c r="D41" s="15">
        <v>3.071</v>
      </c>
      <c r="E41" s="15">
        <v>0.8237</v>
      </c>
      <c r="F41" s="15">
        <v>0.1102</v>
      </c>
      <c r="G41" s="15">
        <v>0.1385</v>
      </c>
      <c r="H41" s="15">
        <v>0.0016</v>
      </c>
      <c r="I41" s="15">
        <v>0.0346</v>
      </c>
      <c r="J41" s="15">
        <v>0.0258</v>
      </c>
      <c r="K41" s="15">
        <v>0.068</v>
      </c>
      <c r="L41" s="15">
        <v>0.0096</v>
      </c>
      <c r="M41" s="15">
        <v>1.653</v>
      </c>
      <c r="N41" s="15">
        <v>0.2091</v>
      </c>
      <c r="O41" s="15">
        <v>0.7144</v>
      </c>
      <c r="P41" s="34">
        <v>34.38</v>
      </c>
      <c r="Q41" s="32">
        <f t="shared" si="1"/>
        <v>8211.52192605331</v>
      </c>
      <c r="R41" s="34">
        <v>38.11</v>
      </c>
      <c r="S41" s="32">
        <f t="shared" si="2"/>
        <v>9102.41712047387</v>
      </c>
      <c r="T41" s="34">
        <v>49.4796</v>
      </c>
      <c r="U41" s="9">
        <v>-13.6</v>
      </c>
      <c r="V41" s="9">
        <v>-6.4</v>
      </c>
      <c r="W41" s="26"/>
      <c r="X41" s="10">
        <v>0.0011</v>
      </c>
      <c r="Y41" s="15">
        <v>0.0002</v>
      </c>
      <c r="AA41" s="12">
        <f t="shared" si="0"/>
        <v>99.99990000000001</v>
      </c>
      <c r="AB41" s="13"/>
    </row>
    <row r="42" spans="2:28" s="11" customFormat="1" ht="12.75">
      <c r="B42" s="14">
        <v>30</v>
      </c>
      <c r="C42" s="15">
        <v>93.9121</v>
      </c>
      <c r="D42" s="15">
        <v>3.0388</v>
      </c>
      <c r="E42" s="15">
        <v>0.8245</v>
      </c>
      <c r="F42" s="15">
        <v>0.1127</v>
      </c>
      <c r="G42" s="15">
        <v>0.1417</v>
      </c>
      <c r="H42" s="15">
        <v>0.002</v>
      </c>
      <c r="I42" s="15">
        <v>0.0345</v>
      </c>
      <c r="J42" s="15">
        <v>0.0323</v>
      </c>
      <c r="K42" s="15">
        <v>0.057</v>
      </c>
      <c r="L42" s="15">
        <v>0.0097</v>
      </c>
      <c r="M42" s="15">
        <v>1.632</v>
      </c>
      <c r="N42" s="15">
        <v>0.2028</v>
      </c>
      <c r="O42" s="15">
        <v>0.714</v>
      </c>
      <c r="P42" s="34">
        <v>34.3793</v>
      </c>
      <c r="Q42" s="32">
        <f t="shared" si="1"/>
        <v>8211.354733925673</v>
      </c>
      <c r="R42" s="34">
        <v>38.1064</v>
      </c>
      <c r="S42" s="32">
        <f t="shared" si="2"/>
        <v>9101.557275246012</v>
      </c>
      <c r="T42" s="34">
        <v>49.4921</v>
      </c>
      <c r="U42" s="9">
        <v>-10.7</v>
      </c>
      <c r="V42" s="9">
        <v>-4.8</v>
      </c>
      <c r="W42" s="26"/>
      <c r="X42" s="10"/>
      <c r="Y42" s="15"/>
      <c r="AA42" s="12">
        <f t="shared" si="0"/>
        <v>100.00009999999999</v>
      </c>
      <c r="AB42" s="13"/>
    </row>
    <row r="43" spans="2:28" s="11" customFormat="1" ht="12.75">
      <c r="B43" s="14">
        <v>31</v>
      </c>
      <c r="C43" s="15">
        <v>94.9939</v>
      </c>
      <c r="D43" s="15">
        <v>2.6983</v>
      </c>
      <c r="E43" s="15">
        <v>0.7919</v>
      </c>
      <c r="F43" s="15">
        <v>0.1197</v>
      </c>
      <c r="G43" s="15">
        <v>0.1345</v>
      </c>
      <c r="H43" s="15">
        <v>0.0019</v>
      </c>
      <c r="I43" s="15">
        <v>0.0368</v>
      </c>
      <c r="J43" s="15">
        <v>0.0331</v>
      </c>
      <c r="K43" s="15">
        <v>0.0555</v>
      </c>
      <c r="L43" s="15">
        <v>0.0091</v>
      </c>
      <c r="M43" s="15">
        <v>0.9389</v>
      </c>
      <c r="N43" s="15">
        <v>0.1865</v>
      </c>
      <c r="O43" s="15">
        <v>0.708</v>
      </c>
      <c r="P43" s="34">
        <v>34.512</v>
      </c>
      <c r="Q43" s="32">
        <f t="shared" si="1"/>
        <v>8243.04958440814</v>
      </c>
      <c r="R43" s="34">
        <v>38.2579</v>
      </c>
      <c r="S43" s="32">
        <f t="shared" si="2"/>
        <v>9137.742428585078</v>
      </c>
      <c r="T43" s="34">
        <v>49.8989</v>
      </c>
      <c r="U43" s="9">
        <v>-9.9</v>
      </c>
      <c r="V43" s="9">
        <v>-4.5</v>
      </c>
      <c r="W43" s="16"/>
      <c r="X43" s="9"/>
      <c r="Y43" s="15"/>
      <c r="AA43" s="12">
        <f t="shared" si="0"/>
        <v>100.0001</v>
      </c>
      <c r="AB43" s="13" t="str">
        <f t="shared" si="3"/>
        <v> </v>
      </c>
    </row>
    <row r="44" spans="3:24" ht="12.7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5"/>
      <c r="R44" s="25"/>
      <c r="S44" s="25"/>
      <c r="T44" s="25"/>
      <c r="U44" s="25"/>
      <c r="V44" s="25"/>
      <c r="W44" s="25"/>
      <c r="X44" s="25"/>
    </row>
    <row r="45" spans="3:20" ht="12.75">
      <c r="C45" s="30" t="s">
        <v>46</v>
      </c>
      <c r="D45" s="28"/>
      <c r="E45" s="28"/>
      <c r="F45" s="28"/>
      <c r="G45" s="28"/>
      <c r="H45" s="28"/>
      <c r="I45" s="28"/>
      <c r="J45" s="28"/>
      <c r="K45" s="28" t="s">
        <v>45</v>
      </c>
      <c r="L45" s="28"/>
      <c r="M45" s="28"/>
      <c r="N45" s="28"/>
      <c r="O45" s="28"/>
      <c r="P45" s="28"/>
      <c r="Q45" s="28"/>
      <c r="R45" s="28"/>
      <c r="S45" s="28"/>
      <c r="T45" s="28"/>
    </row>
    <row r="46" spans="3:22" ht="12.75">
      <c r="C46" s="1" t="s">
        <v>35</v>
      </c>
      <c r="L46" s="2" t="s">
        <v>0</v>
      </c>
      <c r="N46" s="2" t="s">
        <v>1</v>
      </c>
      <c r="T46" s="2" t="s">
        <v>2</v>
      </c>
      <c r="U46" s="2"/>
      <c r="V46" s="2"/>
    </row>
    <row r="47" spans="3:20" ht="18" customHeight="1">
      <c r="C47" s="28" t="s">
        <v>52</v>
      </c>
      <c r="D47" s="30"/>
      <c r="E47" s="31"/>
      <c r="F47" s="31"/>
      <c r="G47" s="31"/>
      <c r="H47" s="31"/>
      <c r="I47" s="31"/>
      <c r="J47" s="31"/>
      <c r="K47" s="31" t="s">
        <v>51</v>
      </c>
      <c r="L47" s="31"/>
      <c r="M47" s="31"/>
      <c r="N47" s="31"/>
      <c r="O47" s="31"/>
      <c r="P47" s="31"/>
      <c r="Q47" s="31"/>
      <c r="R47" s="31"/>
      <c r="S47" s="31"/>
      <c r="T47" s="31"/>
    </row>
    <row r="48" spans="3:22" ht="12.75">
      <c r="C48" s="1" t="s">
        <v>36</v>
      </c>
      <c r="L48" s="2" t="s">
        <v>0</v>
      </c>
      <c r="N48" s="2" t="s">
        <v>1</v>
      </c>
      <c r="T48" s="2" t="s">
        <v>2</v>
      </c>
      <c r="U48" s="2"/>
      <c r="V48" s="2"/>
    </row>
    <row r="50" spans="3:25" ht="12.75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4" ht="12.75">
      <c r="E54" s="42"/>
    </row>
  </sheetData>
  <sheetProtection/>
  <mergeCells count="30">
    <mergeCell ref="X9:X12"/>
    <mergeCell ref="E10:E12"/>
    <mergeCell ref="L10:L12"/>
    <mergeCell ref="C9:N9"/>
    <mergeCell ref="P10:P12"/>
    <mergeCell ref="O10:O12"/>
    <mergeCell ref="U9:U12"/>
    <mergeCell ref="V9:V12"/>
    <mergeCell ref="I10:I12"/>
    <mergeCell ref="T10:T12"/>
    <mergeCell ref="B9:B12"/>
    <mergeCell ref="Q10:Q12"/>
    <mergeCell ref="G10:G12"/>
    <mergeCell ref="W9:W12"/>
    <mergeCell ref="W2:Y2"/>
    <mergeCell ref="B7:Y7"/>
    <mergeCell ref="B8:Y8"/>
    <mergeCell ref="D10:D12"/>
    <mergeCell ref="C10:C12"/>
    <mergeCell ref="N10:N12"/>
    <mergeCell ref="Y9:Y12"/>
    <mergeCell ref="O9:T9"/>
    <mergeCell ref="R10:R12"/>
    <mergeCell ref="S10:S12"/>
    <mergeCell ref="C6:AA6"/>
    <mergeCell ref="F10:F12"/>
    <mergeCell ref="K10:K12"/>
    <mergeCell ref="H10:H12"/>
    <mergeCell ref="M10:M12"/>
    <mergeCell ref="J10:J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ht="12.75">
      <c r="A1" t="s">
        <v>47</v>
      </c>
    </row>
    <row r="2" ht="12.75">
      <c r="A2" t="s">
        <v>48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2016-02-29T10:51:01Z</cp:lastPrinted>
  <dcterms:created xsi:type="dcterms:W3CDTF">2010-01-29T08:37:16Z</dcterms:created>
  <dcterms:modified xsi:type="dcterms:W3CDTF">2016-03-31T12:10:21Z</dcterms:modified>
  <cp:category/>
  <cp:version/>
  <cp:contentType/>
  <cp:contentStatus/>
</cp:coreProperties>
</file>