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<sst xmlns="http://schemas.openxmlformats.org/spreadsheetml/2006/main" count="56" uniqueCount="52">
  <si>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</si>
  <si>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</si>
  <si>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</si>
  <si>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</si>
  <si>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</si>
  <si>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</si>
  <si>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</si>
  <si>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</si>
  <si>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</si>
  <si>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</si>
  <si>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</si>
  <si>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</si>
  <si>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</si>
  <si>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</si>
  <si>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</si>
  <si>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</si>
  <si>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</si>
  <si>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</si>
  <si>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</si>
  <si>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</si>
  <si>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</si>
  <si>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</si>
  <si>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</si>
  <si>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</si>
  <si>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</si>
  <si>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</si>
  <si>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</si>
  <si>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</si>
  <si>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</si>
  <si>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</si>
  <si>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</si>
  <si>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</si>
  <si>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</si>
  <si>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</si>
  <si>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</si>
  <si>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</si>
  <si>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</si>
  <si>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</si>
  <si>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</si>
  <si>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</si>
  <si>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</si>
  <si>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</si>
  <si>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</si>
  <si>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Краснопільський п/м 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</si>
  <si>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07-0/1548-2015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10.06.2018р.</t>
    </r>
  </si>
  <si>
    <t xml:space="preserve">Заступник начальника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</si>
  <si>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 Дереновський</t>
  </si>
  <si>
    <t>відсутні</t>
  </si>
  <si>
    <r>
      <t>з газопроводу Перещепино - Дніпропетровськ (</t>
    </r>
    <r>
      <rPr>
        <b/>
        <u val="single"/>
        <sz val="10"/>
        <rFont val="Arial"/>
        <family val="2"/>
      </rPr>
      <t>точка відбору - ГРС- "9а " м. Дніпропетровськ</t>
    </r>
    <r>
      <rPr>
        <sz val="10"/>
        <rFont val="Arial"/>
        <family val="2"/>
      </rPr>
      <t xml:space="preserve">)  за період з    </t>
    </r>
    <r>
      <rPr>
        <b/>
        <sz val="10"/>
        <rFont val="Arial"/>
        <family val="2"/>
      </rPr>
      <t>01.03.2016 по 31.03.2016 р.</t>
    </r>
  </si>
  <si>
    <t>Ю.В.Огородник</t>
  </si>
  <si>
    <t>переданого УМГ "Харківтрансгаз" Запорізьким ЛВУМГ та прийнятого ПАТ "Дніпрогаз", ПАТ "Дніпропетровськгаз"   по ГРС 9а, ГРС Казначеєвка,ГРС Губініха,ГРС Видвиженець</t>
  </si>
  <si>
    <t>В.о.завідувача лабораторії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</si>
</sst>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77" fontId="18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9" fontId="3" fillId="0" borderId="16" xfId="0" applyNumberFormat="1" applyFont="1" applyBorder="1" applyAlignment="1">
      <alignment horizontal="center" vertical="top" wrapText="1"/>
    </xf>
    <xf numFmtId="179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179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6" fillId="0" borderId="20" xfId="0" applyFont="1" applyBorder="1" applyAlignment="1">
      <alignment textRotation="90" wrapText="1"/>
    </xf>
    <xf numFmtId="0" fontId="6" fillId="0" borderId="21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12" fillId="0" borderId="10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4">
      <selection activeCell="N40" sqref="N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5" t="s">
        <v>32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</row>
    <row r="7" spans="2:27" ht="18.75" customHeight="1">
      <c r="B7" s="50" t="s">
        <v>50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"/>
      <c r="AA7" s="4"/>
    </row>
    <row r="8" spans="2:27" ht="18" customHeight="1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9" ht="32.25" customHeight="1">
      <c r="B9" s="65" t="s">
        <v>17</v>
      </c>
      <c r="C9" s="79" t="s">
        <v>33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75" t="s">
        <v>34</v>
      </c>
      <c r="P9" s="76"/>
      <c r="Q9" s="76"/>
      <c r="R9" s="77"/>
      <c r="S9" s="77"/>
      <c r="T9" s="78"/>
      <c r="U9" s="59" t="s">
        <v>30</v>
      </c>
      <c r="V9" s="62" t="s">
        <v>31</v>
      </c>
      <c r="W9" s="68" t="s">
        <v>39</v>
      </c>
      <c r="X9" s="68" t="s">
        <v>40</v>
      </c>
      <c r="Y9" s="68" t="s">
        <v>41</v>
      </c>
      <c r="Z9" s="4"/>
      <c r="AB9" s="7"/>
      <c r="AC9"/>
    </row>
    <row r="10" spans="2:29" ht="48.75" customHeight="1">
      <c r="B10" s="66"/>
      <c r="C10" s="54" t="s">
        <v>18</v>
      </c>
      <c r="D10" s="54" t="s">
        <v>19</v>
      </c>
      <c r="E10" s="54" t="s">
        <v>20</v>
      </c>
      <c r="F10" s="54" t="s">
        <v>21</v>
      </c>
      <c r="G10" s="54" t="s">
        <v>22</v>
      </c>
      <c r="H10" s="54" t="s">
        <v>23</v>
      </c>
      <c r="I10" s="54" t="s">
        <v>24</v>
      </c>
      <c r="J10" s="54" t="s">
        <v>25</v>
      </c>
      <c r="K10" s="54" t="s">
        <v>26</v>
      </c>
      <c r="L10" s="54" t="s">
        <v>27</v>
      </c>
      <c r="M10" s="72" t="s">
        <v>28</v>
      </c>
      <c r="N10" s="72" t="s">
        <v>29</v>
      </c>
      <c r="O10" s="72" t="s">
        <v>13</v>
      </c>
      <c r="P10" s="69" t="s">
        <v>37</v>
      </c>
      <c r="Q10" s="72" t="s">
        <v>38</v>
      </c>
      <c r="R10" s="72" t="s">
        <v>14</v>
      </c>
      <c r="S10" s="72" t="s">
        <v>15</v>
      </c>
      <c r="T10" s="72" t="s">
        <v>16</v>
      </c>
      <c r="U10" s="60"/>
      <c r="V10" s="63"/>
      <c r="W10" s="68"/>
      <c r="X10" s="68"/>
      <c r="Y10" s="68"/>
      <c r="Z10" s="4"/>
      <c r="AB10" s="7"/>
      <c r="AC10"/>
    </row>
    <row r="11" spans="2:29" ht="15.75" customHeight="1">
      <c r="B11" s="6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63"/>
      <c r="N11" s="63"/>
      <c r="O11" s="63"/>
      <c r="P11" s="70"/>
      <c r="Q11" s="73"/>
      <c r="R11" s="63"/>
      <c r="S11" s="63"/>
      <c r="T11" s="63"/>
      <c r="U11" s="60"/>
      <c r="V11" s="63"/>
      <c r="W11" s="68"/>
      <c r="X11" s="68"/>
      <c r="Y11" s="68"/>
      <c r="Z11" s="4"/>
      <c r="AB11" s="7"/>
      <c r="AC11"/>
    </row>
    <row r="12" spans="2:29" ht="21" customHeight="1">
      <c r="B12" s="6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4"/>
      <c r="N12" s="64"/>
      <c r="O12" s="64"/>
      <c r="P12" s="71"/>
      <c r="Q12" s="74"/>
      <c r="R12" s="64"/>
      <c r="S12" s="64"/>
      <c r="T12" s="64"/>
      <c r="U12" s="61"/>
      <c r="V12" s="64"/>
      <c r="W12" s="68"/>
      <c r="X12" s="68"/>
      <c r="Y12" s="68"/>
      <c r="Z12" s="4"/>
      <c r="AB12" s="7"/>
      <c r="AC12"/>
    </row>
    <row r="13" spans="2:28" s="13" customFormat="1" ht="12.75">
      <c r="B13" s="9">
        <v>1</v>
      </c>
      <c r="C13" s="44">
        <v>88.6635</v>
      </c>
      <c r="D13" s="44">
        <v>5.3547</v>
      </c>
      <c r="E13" s="44">
        <v>2.4669</v>
      </c>
      <c r="F13" s="44">
        <v>0.3072</v>
      </c>
      <c r="G13" s="44">
        <v>0.5869</v>
      </c>
      <c r="H13" s="44">
        <v>0.0038</v>
      </c>
      <c r="I13" s="44">
        <v>0.1672</v>
      </c>
      <c r="J13" s="44">
        <v>0.1232</v>
      </c>
      <c r="K13" s="44">
        <v>0.2117</v>
      </c>
      <c r="L13" s="44">
        <v>0.0065</v>
      </c>
      <c r="M13" s="44">
        <v>1.6156</v>
      </c>
      <c r="N13" s="44">
        <v>0.4929</v>
      </c>
      <c r="O13" s="44">
        <v>0.7713</v>
      </c>
      <c r="P13" s="45">
        <v>36.68</v>
      </c>
      <c r="Q13" s="46">
        <v>8761</v>
      </c>
      <c r="R13" s="45">
        <v>40.5683</v>
      </c>
      <c r="S13" s="46">
        <v>9690</v>
      </c>
      <c r="T13" s="45">
        <v>50.6941</v>
      </c>
      <c r="U13" s="37">
        <v>-1</v>
      </c>
      <c r="V13" s="47">
        <v>-0.4</v>
      </c>
      <c r="W13" s="12" t="s">
        <v>47</v>
      </c>
      <c r="X13" s="11"/>
      <c r="Y13" s="11"/>
      <c r="AA13" s="14">
        <f>SUM(C13:N13)</f>
        <v>100.00009999999997</v>
      </c>
      <c r="AB13" s="15" t="str">
        <f>IF(AA13=100,"ОК"," ")</f>
        <v> </v>
      </c>
    </row>
    <row r="14" spans="2:28" s="13" customFormat="1" ht="12.75">
      <c r="B14" s="9">
        <v>2</v>
      </c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7"/>
      <c r="P14" s="42"/>
      <c r="Q14" s="35"/>
      <c r="R14" s="43"/>
      <c r="S14" s="35"/>
      <c r="T14" s="42"/>
      <c r="U14" s="36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88.7267</v>
      </c>
      <c r="D15" s="17">
        <v>5.3471</v>
      </c>
      <c r="E15" s="17">
        <v>2.4877</v>
      </c>
      <c r="F15" s="17">
        <v>0.3092</v>
      </c>
      <c r="G15" s="17">
        <v>0.5905</v>
      </c>
      <c r="H15" s="17">
        <v>0.0033</v>
      </c>
      <c r="I15" s="17">
        <v>0.1632</v>
      </c>
      <c r="J15" s="17">
        <v>0.1235</v>
      </c>
      <c r="K15" s="17">
        <v>0.2111</v>
      </c>
      <c r="L15" s="17">
        <v>0.0066</v>
      </c>
      <c r="M15" s="17">
        <v>1.5574</v>
      </c>
      <c r="N15" s="17">
        <v>0.4736</v>
      </c>
      <c r="O15" s="17">
        <v>0.771</v>
      </c>
      <c r="P15" s="43">
        <v>36.7143</v>
      </c>
      <c r="Q15" s="35">
        <v>8769</v>
      </c>
      <c r="R15" s="43">
        <v>40.6059</v>
      </c>
      <c r="S15" s="35">
        <v>9699</v>
      </c>
      <c r="T15" s="43">
        <v>50.752</v>
      </c>
      <c r="U15" s="40"/>
      <c r="V15" s="12"/>
      <c r="W15" s="18"/>
      <c r="X15" s="11"/>
      <c r="Y15" s="11"/>
      <c r="AA15" s="14">
        <f t="shared" si="0"/>
        <v>99.99990000000003</v>
      </c>
      <c r="AB15" s="15" t="str">
        <f>IF(AA15=100,"ОК"," ")</f>
        <v> </v>
      </c>
    </row>
    <row r="16" spans="2:28" s="13" customFormat="1" ht="12.75">
      <c r="B16" s="9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1"/>
      <c r="Q16" s="18"/>
      <c r="R16" s="41"/>
      <c r="S16" s="18"/>
      <c r="T16" s="41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3"/>
      <c r="Q17" s="10"/>
      <c r="R17" s="43"/>
      <c r="S17" s="35"/>
      <c r="T17" s="43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43"/>
      <c r="Q18" s="10"/>
      <c r="R18" s="43"/>
      <c r="S18" s="35"/>
      <c r="T18" s="43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3"/>
      <c r="Q19" s="10"/>
      <c r="R19" s="43"/>
      <c r="S19" s="35"/>
      <c r="T19" s="43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3"/>
      <c r="Q20" s="35"/>
      <c r="R20" s="43"/>
      <c r="S20" s="35"/>
      <c r="T20" s="43"/>
      <c r="U20" s="11"/>
      <c r="V20" s="11"/>
      <c r="W20" s="29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3"/>
      <c r="Q21" s="10"/>
      <c r="R21" s="43"/>
      <c r="S21" s="35"/>
      <c r="T21" s="43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>
        <v>88.7692</v>
      </c>
      <c r="D22" s="17">
        <v>5.3209</v>
      </c>
      <c r="E22" s="17">
        <v>2.4853</v>
      </c>
      <c r="F22" s="17">
        <v>0.3041</v>
      </c>
      <c r="G22" s="17">
        <v>0.5838</v>
      </c>
      <c r="H22" s="17">
        <v>0.0021</v>
      </c>
      <c r="I22" s="17">
        <v>0.1267</v>
      </c>
      <c r="J22" s="17">
        <v>0.1138</v>
      </c>
      <c r="K22" s="17">
        <v>0.1972</v>
      </c>
      <c r="L22" s="17">
        <v>0.0078</v>
      </c>
      <c r="M22" s="17">
        <v>1.6058</v>
      </c>
      <c r="N22" s="17">
        <v>0.4832</v>
      </c>
      <c r="O22" s="17">
        <v>0.7695</v>
      </c>
      <c r="P22" s="43">
        <v>36.6102</v>
      </c>
      <c r="Q22" s="35">
        <f>1000*P22/4.1868</f>
        <v>8744.19604471195</v>
      </c>
      <c r="R22" s="43">
        <v>40.4936</v>
      </c>
      <c r="S22" s="35">
        <f>1000*R22/4.1868</f>
        <v>9671.73019967517</v>
      </c>
      <c r="T22" s="43">
        <v>50.6627</v>
      </c>
      <c r="U22" s="11">
        <v>-0.7</v>
      </c>
      <c r="V22" s="11">
        <v>-0.4</v>
      </c>
      <c r="X22" s="30"/>
      <c r="Y22" s="11"/>
      <c r="AA22" s="14">
        <f t="shared" si="0"/>
        <v>99.99989999999998</v>
      </c>
      <c r="AB22" s="15"/>
    </row>
    <row r="23" spans="2:28" s="13" customFormat="1" ht="12.75">
      <c r="B23" s="9">
        <v>11</v>
      </c>
      <c r="C23" s="17">
        <v>88.7485</v>
      </c>
      <c r="D23" s="17">
        <v>5.3548</v>
      </c>
      <c r="E23" s="17">
        <v>2.5132</v>
      </c>
      <c r="F23" s="17">
        <v>0.316</v>
      </c>
      <c r="G23" s="17">
        <v>0.6</v>
      </c>
      <c r="H23" s="17">
        <v>0.0018</v>
      </c>
      <c r="I23" s="17">
        <v>0.1234</v>
      </c>
      <c r="J23" s="17">
        <v>0.113</v>
      </c>
      <c r="K23" s="17">
        <v>0.2088</v>
      </c>
      <c r="L23" s="17">
        <v>0.0072</v>
      </c>
      <c r="M23" s="17">
        <v>1.5145</v>
      </c>
      <c r="N23" s="17">
        <v>0.4988</v>
      </c>
      <c r="O23" s="17">
        <v>0.7704</v>
      </c>
      <c r="P23" s="43">
        <v>36.6916</v>
      </c>
      <c r="Q23" s="35">
        <f>1000*P23/4.1868</f>
        <v>8763.63810069743</v>
      </c>
      <c r="R23" s="43">
        <v>40.5817</v>
      </c>
      <c r="S23" s="35">
        <f>1000*R23/4.1868</f>
        <v>9692.772523168052</v>
      </c>
      <c r="T23" s="43">
        <v>50.7405</v>
      </c>
      <c r="U23" s="18"/>
      <c r="V23" s="18"/>
      <c r="W23" s="18"/>
      <c r="X23" s="11">
        <v>0.0006</v>
      </c>
      <c r="Y23" s="11">
        <v>0.0001</v>
      </c>
      <c r="AA23" s="14">
        <f t="shared" si="0"/>
        <v>100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43"/>
      <c r="Q24" s="10"/>
      <c r="R24" s="43"/>
      <c r="S24" s="35"/>
      <c r="T24" s="43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43"/>
      <c r="Q25" s="10"/>
      <c r="R25" s="43"/>
      <c r="S25" s="35"/>
      <c r="T25" s="43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v>88.658</v>
      </c>
      <c r="D27" s="17">
        <v>5.3496</v>
      </c>
      <c r="E27" s="17">
        <v>2.4955</v>
      </c>
      <c r="F27" s="17">
        <v>0.3108</v>
      </c>
      <c r="G27" s="17">
        <v>0.5882</v>
      </c>
      <c r="H27" s="17">
        <v>0.0022</v>
      </c>
      <c r="I27" s="17">
        <v>0.1303</v>
      </c>
      <c r="J27" s="17">
        <v>0.1234</v>
      </c>
      <c r="K27" s="17">
        <v>0.2158</v>
      </c>
      <c r="L27" s="17">
        <v>0.0077</v>
      </c>
      <c r="M27" s="17">
        <v>1.6407</v>
      </c>
      <c r="N27" s="17">
        <v>0.4777</v>
      </c>
      <c r="O27" s="17">
        <v>0.7709</v>
      </c>
      <c r="P27" s="43">
        <v>36.6597</v>
      </c>
      <c r="Q27" s="35">
        <f>1000*P27/4.1868</f>
        <v>8756.018916595014</v>
      </c>
      <c r="R27" s="43">
        <v>40.5461</v>
      </c>
      <c r="S27" s="35">
        <f>1000*R27/4.1868</f>
        <v>9684.269609248115</v>
      </c>
      <c r="T27" s="43">
        <v>50.6806</v>
      </c>
      <c r="U27" s="11"/>
      <c r="V27" s="11"/>
      <c r="W27" s="29" t="s">
        <v>47</v>
      </c>
      <c r="X27" s="11"/>
      <c r="Y27" s="17"/>
      <c r="AA27" s="14">
        <f t="shared" si="0"/>
        <v>99.9999</v>
      </c>
      <c r="AB27" s="15" t="str">
        <f>IF(AA27=100,"ОК"," ")</f>
        <v> </v>
      </c>
    </row>
    <row r="28" spans="2:28" s="13" customFormat="1" ht="12.75">
      <c r="B28" s="16">
        <v>16</v>
      </c>
      <c r="C28" s="17">
        <v>88.6334</v>
      </c>
      <c r="D28" s="17">
        <v>5.3677</v>
      </c>
      <c r="E28" s="17">
        <v>2.5291</v>
      </c>
      <c r="F28" s="17">
        <v>0.3152</v>
      </c>
      <c r="G28" s="17">
        <v>0.5929</v>
      </c>
      <c r="H28" s="17">
        <v>0.0018</v>
      </c>
      <c r="I28" s="17">
        <v>0.1504</v>
      </c>
      <c r="J28" s="17">
        <v>0.1284</v>
      </c>
      <c r="K28" s="17">
        <v>0.2413</v>
      </c>
      <c r="L28" s="17">
        <v>0.0064</v>
      </c>
      <c r="M28" s="17">
        <v>1.5583</v>
      </c>
      <c r="N28" s="17">
        <v>0.4752</v>
      </c>
      <c r="O28" s="17">
        <v>0.7725</v>
      </c>
      <c r="P28" s="43">
        <v>36.7763</v>
      </c>
      <c r="Q28" s="35">
        <f>1000*P28/4.1868</f>
        <v>8783.868348141777</v>
      </c>
      <c r="R28" s="43">
        <v>40.6723</v>
      </c>
      <c r="S28" s="35">
        <f>1000*R28/4.1868</f>
        <v>9714.411961402504</v>
      </c>
      <c r="T28" s="43">
        <v>50.7875</v>
      </c>
      <c r="U28" s="11">
        <v>-1.5</v>
      </c>
      <c r="V28" s="11">
        <v>-2.6</v>
      </c>
      <c r="W28" s="12"/>
      <c r="X28" s="11"/>
      <c r="Y28" s="17"/>
      <c r="AA28" s="14">
        <f t="shared" si="0"/>
        <v>100.0001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3"/>
      <c r="Q29" s="10"/>
      <c r="R29" s="43"/>
      <c r="S29" s="35"/>
      <c r="T29" s="43"/>
      <c r="U29" s="11"/>
      <c r="V29" s="11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3"/>
      <c r="Q30" s="35"/>
      <c r="R30" s="43"/>
      <c r="S30" s="35"/>
      <c r="T30" s="43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3"/>
      <c r="Q31" s="10"/>
      <c r="R31" s="43"/>
      <c r="S31" s="35"/>
      <c r="T31" s="43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43"/>
      <c r="Q32" s="10"/>
      <c r="R32" s="43"/>
      <c r="S32" s="35"/>
      <c r="T32" s="43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43"/>
      <c r="Q33" s="10"/>
      <c r="R33" s="43"/>
      <c r="S33" s="35"/>
      <c r="T33" s="43"/>
      <c r="U33" s="11"/>
      <c r="V33" s="11"/>
      <c r="W33" s="29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>
        <v>88.7363</v>
      </c>
      <c r="D34" s="17">
        <v>5.3613</v>
      </c>
      <c r="E34" s="17">
        <v>2.4686</v>
      </c>
      <c r="F34" s="17">
        <v>0.3092</v>
      </c>
      <c r="G34" s="17">
        <v>0.5798</v>
      </c>
      <c r="H34" s="17">
        <v>0.0016</v>
      </c>
      <c r="I34" s="17">
        <v>0.1455</v>
      </c>
      <c r="J34" s="17">
        <v>0.1243</v>
      </c>
      <c r="K34" s="17">
        <v>0.2203</v>
      </c>
      <c r="L34" s="17">
        <v>0.008</v>
      </c>
      <c r="M34" s="17">
        <v>1.5496</v>
      </c>
      <c r="N34" s="17">
        <v>0.4953</v>
      </c>
      <c r="O34" s="17">
        <v>0.7707</v>
      </c>
      <c r="P34" s="43">
        <v>36.69</v>
      </c>
      <c r="Q34" s="35">
        <f>1000*P34/4.1868</f>
        <v>8763.255947262825</v>
      </c>
      <c r="R34" s="43">
        <v>40.58</v>
      </c>
      <c r="S34" s="35">
        <f>1000*R34/4.1868</f>
        <v>9692.366485143786</v>
      </c>
      <c r="T34" s="43">
        <v>50.7246</v>
      </c>
      <c r="U34" s="11"/>
      <c r="V34" s="11"/>
      <c r="W34" s="18"/>
      <c r="X34" s="11"/>
      <c r="Y34" s="17"/>
      <c r="AA34" s="14">
        <f t="shared" si="0"/>
        <v>99.9998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43"/>
      <c r="Q35" s="35"/>
      <c r="R35" s="43"/>
      <c r="S35" s="35"/>
      <c r="T35" s="43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>
        <v>88.7813</v>
      </c>
      <c r="D36" s="17">
        <v>5.3014</v>
      </c>
      <c r="E36" s="17">
        <v>2.4285</v>
      </c>
      <c r="F36" s="17">
        <v>0.3074</v>
      </c>
      <c r="G36" s="17">
        <v>0.5759</v>
      </c>
      <c r="H36" s="17">
        <v>0.0026</v>
      </c>
      <c r="I36" s="17">
        <v>0.1388</v>
      </c>
      <c r="J36" s="17">
        <v>0.1247</v>
      </c>
      <c r="K36" s="17">
        <v>0.2091</v>
      </c>
      <c r="L36" s="17">
        <v>0.0082</v>
      </c>
      <c r="M36" s="17">
        <v>1.6395</v>
      </c>
      <c r="N36" s="17">
        <v>0.4824</v>
      </c>
      <c r="O36" s="17">
        <v>0.7697</v>
      </c>
      <c r="P36" s="43">
        <v>36.6</v>
      </c>
      <c r="Q36" s="35">
        <f>1000*P36/4.1868</f>
        <v>8741.759816566351</v>
      </c>
      <c r="R36" s="43">
        <v>40.48</v>
      </c>
      <c r="S36" s="35">
        <f>1000*R36/4.1868</f>
        <v>9668.481895481036</v>
      </c>
      <c r="T36" s="43">
        <v>50.64</v>
      </c>
      <c r="U36" s="11">
        <v>-1.2</v>
      </c>
      <c r="V36" s="11">
        <v>-3.1</v>
      </c>
      <c r="X36" s="30"/>
      <c r="Y36" s="11"/>
      <c r="AA36" s="14">
        <f t="shared" si="0"/>
        <v>99.99980000000002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/>
      <c r="Q37" s="35"/>
      <c r="R37" s="43"/>
      <c r="S37" s="35"/>
      <c r="T37" s="43"/>
      <c r="U37" s="11"/>
      <c r="V37" s="11"/>
      <c r="W37" s="1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/>
      <c r="Q38" s="10"/>
      <c r="R38" s="43"/>
      <c r="S38" s="35"/>
      <c r="T38" s="43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/>
      <c r="Q39" s="10"/>
      <c r="R39" s="43"/>
      <c r="S39" s="35"/>
      <c r="T39" s="43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/>
      <c r="Q40" s="10"/>
      <c r="R40" s="43"/>
      <c r="S40" s="35"/>
      <c r="T40" s="43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88.4827</v>
      </c>
      <c r="D41" s="17">
        <v>5.4605</v>
      </c>
      <c r="E41" s="17">
        <v>2.5489</v>
      </c>
      <c r="F41" s="17">
        <v>0.3153</v>
      </c>
      <c r="G41" s="17">
        <v>0.5866</v>
      </c>
      <c r="H41" s="17">
        <v>0.0023</v>
      </c>
      <c r="I41" s="17">
        <v>0.1482</v>
      </c>
      <c r="J41" s="17">
        <v>0.128</v>
      </c>
      <c r="K41" s="17">
        <v>0.2315</v>
      </c>
      <c r="L41" s="17">
        <v>0.0092</v>
      </c>
      <c r="M41" s="17">
        <v>1.6242</v>
      </c>
      <c r="N41" s="17">
        <v>0.4626</v>
      </c>
      <c r="O41" s="17">
        <v>0.773</v>
      </c>
      <c r="P41" s="43">
        <v>36.7726</v>
      </c>
      <c r="Q41" s="35">
        <v>8783</v>
      </c>
      <c r="R41" s="43">
        <v>40.6675</v>
      </c>
      <c r="S41" s="35">
        <v>9713</v>
      </c>
      <c r="T41" s="43">
        <v>50.7641</v>
      </c>
      <c r="U41" s="11"/>
      <c r="V41" s="11"/>
      <c r="W41" s="29"/>
      <c r="X41" s="12"/>
      <c r="Y41" s="17"/>
      <c r="AA41" s="14">
        <f t="shared" si="0"/>
        <v>100</v>
      </c>
      <c r="AB41" s="15"/>
    </row>
    <row r="42" spans="2:28" s="13" customFormat="1" ht="12.75">
      <c r="B42" s="16">
        <v>30</v>
      </c>
      <c r="C42" s="17">
        <v>88.6949</v>
      </c>
      <c r="D42" s="17">
        <v>5.3146</v>
      </c>
      <c r="E42" s="17">
        <v>2.4707</v>
      </c>
      <c r="F42" s="17">
        <v>0.3139</v>
      </c>
      <c r="G42" s="17">
        <v>0.5948</v>
      </c>
      <c r="H42" s="17">
        <v>0.0026</v>
      </c>
      <c r="I42" s="17">
        <v>0.1628</v>
      </c>
      <c r="J42" s="17">
        <v>0.1345</v>
      </c>
      <c r="K42" s="17">
        <v>0.2034</v>
      </c>
      <c r="L42" s="17">
        <v>0.0069</v>
      </c>
      <c r="M42" s="17">
        <v>1.6052</v>
      </c>
      <c r="N42" s="17">
        <v>0.4958</v>
      </c>
      <c r="O42" s="17">
        <v>0.7713</v>
      </c>
      <c r="P42" s="43">
        <v>36.6806</v>
      </c>
      <c r="Q42" s="10">
        <v>8761</v>
      </c>
      <c r="R42" s="43">
        <v>40.5688</v>
      </c>
      <c r="S42" s="35">
        <v>9690</v>
      </c>
      <c r="T42" s="43">
        <v>50.6968</v>
      </c>
      <c r="U42" s="11">
        <v>-0.2</v>
      </c>
      <c r="V42" s="11">
        <v>-2.8</v>
      </c>
      <c r="W42" s="29"/>
      <c r="X42" s="12"/>
      <c r="Y42" s="17"/>
      <c r="AA42" s="14">
        <f t="shared" si="0"/>
        <v>100.00010000000002</v>
      </c>
      <c r="AB42" s="15"/>
    </row>
    <row r="43" spans="2:28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43"/>
      <c r="Q43" s="10"/>
      <c r="R43" s="43"/>
      <c r="S43" s="35"/>
      <c r="T43" s="43"/>
      <c r="U43" s="11"/>
      <c r="V43" s="11"/>
      <c r="W43" s="18"/>
      <c r="X43" s="12">
        <v>0.0005</v>
      </c>
      <c r="Y43" s="17">
        <v>0.0001</v>
      </c>
      <c r="AA43" s="14">
        <f t="shared" si="0"/>
        <v>0</v>
      </c>
      <c r="AB43" s="15"/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8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3" t="s">
        <v>45</v>
      </c>
      <c r="D47" s="31"/>
      <c r="E47" s="31"/>
      <c r="F47" s="31"/>
      <c r="G47" s="31"/>
      <c r="H47" s="31"/>
      <c r="I47" s="31"/>
      <c r="J47" s="31"/>
      <c r="K47" s="31" t="s">
        <v>46</v>
      </c>
      <c r="L47" s="31"/>
      <c r="M47" s="31"/>
      <c r="N47" s="31"/>
      <c r="O47" s="31"/>
      <c r="P47" s="31"/>
      <c r="Q47" s="31"/>
      <c r="R47" s="31"/>
      <c r="S47" s="31"/>
      <c r="T47" s="31"/>
    </row>
    <row r="48" spans="3:22" ht="12.75">
      <c r="C48" s="1" t="s">
        <v>35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3" t="s">
        <v>51</v>
      </c>
      <c r="D49" s="34"/>
      <c r="E49" s="34"/>
      <c r="F49" s="34"/>
      <c r="G49" s="34"/>
      <c r="H49" s="34"/>
      <c r="I49" s="34"/>
      <c r="J49" s="34"/>
      <c r="K49" s="34" t="s">
        <v>49</v>
      </c>
      <c r="L49" s="34"/>
      <c r="M49" s="34"/>
      <c r="N49" s="34"/>
      <c r="O49" s="34"/>
      <c r="P49" s="34"/>
      <c r="Q49" s="34"/>
      <c r="R49" s="34"/>
      <c r="S49" s="34"/>
      <c r="T49" s="34"/>
    </row>
    <row r="50" spans="3:22" ht="12.75">
      <c r="C50" s="1" t="s">
        <v>36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L10:L12"/>
    <mergeCell ref="J10:J12"/>
    <mergeCell ref="Y9:Y12"/>
    <mergeCell ref="P10:P12"/>
    <mergeCell ref="O10:O12"/>
    <mergeCell ref="Q10:Q12"/>
    <mergeCell ref="X9:X12"/>
    <mergeCell ref="R10:R12"/>
    <mergeCell ref="S10:S12"/>
    <mergeCell ref="W9:W12"/>
    <mergeCell ref="O9:T9"/>
    <mergeCell ref="T10:T12"/>
    <mergeCell ref="C45:X45"/>
    <mergeCell ref="B44:X44"/>
    <mergeCell ref="U9:U12"/>
    <mergeCell ref="V9:V12"/>
    <mergeCell ref="B9:B12"/>
    <mergeCell ref="I10:I12"/>
    <mergeCell ref="N10:N12"/>
    <mergeCell ref="M10:M12"/>
    <mergeCell ref="C9:N9"/>
    <mergeCell ref="G10:G12"/>
    <mergeCell ref="W2:Y2"/>
    <mergeCell ref="B7:Y7"/>
    <mergeCell ref="B8:Y8"/>
    <mergeCell ref="D10:D12"/>
    <mergeCell ref="C10:C12"/>
    <mergeCell ref="C6:AA6"/>
    <mergeCell ref="F10:F12"/>
    <mergeCell ref="E10:E12"/>
    <mergeCell ref="K10:K12"/>
    <mergeCell ref="H10:H12"/>
  </mergeCells>
  <printOptions/>
  <pageMargins left="0.3937007874015748" right="0.3937007874015748" top="0.1968503937007874" bottom="0.1968503937007874" header="0" footer="0"/>
  <pageSetup fitToWidth="0" fitToHeight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2016-02-29T11:14:20Z</cp:lastPrinted>
  <dcterms:created xsi:type="dcterms:W3CDTF">2010-01-29T08:37:16Z</dcterms:created>
  <dcterms:modified xsi:type="dcterms:W3CDTF">2016-03-31T12:05:29Z</dcterms:modified>
  <cp:category/>
  <cp:version/>
  <cp:contentType/>
  <cp:contentStatus/>
</cp:coreProperties>
</file>