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<sst xmlns="http://schemas.openxmlformats.org/spreadsheetml/2006/main" count="47" uniqueCount="46">
  <si>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</si>
  <si>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</si>
  <si>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</si>
  <si>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</si>
  <si>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</si>
  <si>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</si>
  <si>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</si>
  <si>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</si>
  <si>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</si>
  <si>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</si>
  <si>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</si>
  <si>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</si>
  <si>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</si>
  <si>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</si>
  <si>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</si>
  <si>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</si>
  <si>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</si>
  <si>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</si>
  <si>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</si>
  <si>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</si>
  <si>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</si>
  <si>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</si>
  <si>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</si>
  <si>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</si>
  <si>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</si>
  <si>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</si>
  <si>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</si>
  <si>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</si>
  <si>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</si>
  <si>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</si>
  <si>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</si>
  <si>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</si>
  <si>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</si>
  <si>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</si>
  <si>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</si>
  <si>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</si>
  <si>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</si>
  <si>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 xml:space="preserve"> </t>
  </si>
  <si>
    <t>на ГРС-Чорногузи</t>
  </si>
  <si>
    <t xml:space="preserve">переданого Богородчанським ЛВУМГ та прийнятого  ПАТ "Чернівцігаз" </t>
  </si>
  <si>
    <t>Головний інженер Богородчанського ЛВУМГ</t>
  </si>
  <si>
    <t xml:space="preserve">В. Опацький </t>
  </si>
  <si>
    <t>04.03.2016 р.</t>
  </si>
  <si>
    <t>Хімік  ВХАЛ Богородчанського ЛВУМГ</t>
  </si>
  <si>
    <t>Н.Сапіжак</t>
  </si>
  <si>
    <t>з ГРС-Чорногузи за період з 1.02.2016 р.  по  29.02.2016 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</si>
</sst>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9" zoomScaleSheetLayoutView="99" workbookViewId="0" topLeftCell="A4">
      <selection activeCell="J21" sqref="J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75390625" style="0" customWidth="1"/>
    <col min="4" max="7" width="7.125" style="0" customWidth="1"/>
    <col min="8" max="8" width="8.125" style="0" customWidth="1"/>
    <col min="9" max="15" width="7.125" style="0" customWidth="1"/>
    <col min="16" max="16" width="8.00390625" style="0" customWidth="1"/>
    <col min="17" max="18" width="7.125" style="0" customWidth="1"/>
    <col min="19" max="19" width="6.00390625" style="0" customWidth="1"/>
    <col min="20" max="20" width="9.625" style="0" customWidth="1"/>
    <col min="21" max="21" width="7.625" style="0" customWidth="1"/>
    <col min="22" max="22" width="9.625" style="0" customWidth="1"/>
    <col min="23" max="23" width="7.625" style="0" customWidth="1"/>
    <col min="24" max="24" width="9.50390625" style="0" bestFit="1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7"/>
      <c r="U2" s="68"/>
      <c r="V2" s="68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35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3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2:24" ht="21.75" customHeight="1">
      <c r="B7" s="58" t="s">
        <v>39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4"/>
      <c r="X7" s="4"/>
    </row>
    <row r="8" spans="2:24" ht="35.25" customHeight="1">
      <c r="B8" s="58" t="s">
        <v>38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4"/>
      <c r="X8" s="4"/>
    </row>
    <row r="9" spans="2:24" ht="18" customHeight="1">
      <c r="B9" s="69" t="s">
        <v>45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4"/>
      <c r="X9" s="4"/>
    </row>
    <row r="10" spans="2:26" ht="32.25" customHeight="1">
      <c r="B10" s="45" t="s">
        <v>14</v>
      </c>
      <c r="C10" s="55" t="s">
        <v>31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64" t="s">
        <v>32</v>
      </c>
      <c r="P10" s="65"/>
      <c r="Q10" s="65"/>
      <c r="R10" s="66"/>
      <c r="S10" s="42" t="s">
        <v>29</v>
      </c>
      <c r="T10" s="62" t="s">
        <v>26</v>
      </c>
      <c r="U10" s="62" t="s">
        <v>27</v>
      </c>
      <c r="V10" s="62" t="s">
        <v>28</v>
      </c>
      <c r="W10" s="4"/>
      <c r="Y10" s="7"/>
      <c r="Z10"/>
    </row>
    <row r="11" spans="2:26" ht="48.75" customHeight="1">
      <c r="B11" s="46"/>
      <c r="C11" s="48" t="s">
        <v>15</v>
      </c>
      <c r="D11" s="48" t="s">
        <v>16</v>
      </c>
      <c r="E11" s="48" t="s">
        <v>17</v>
      </c>
      <c r="F11" s="48" t="s">
        <v>18</v>
      </c>
      <c r="G11" s="48" t="s">
        <v>36</v>
      </c>
      <c r="H11" s="48" t="s">
        <v>19</v>
      </c>
      <c r="I11" s="48" t="s">
        <v>20</v>
      </c>
      <c r="J11" s="48" t="s">
        <v>21</v>
      </c>
      <c r="K11" s="48" t="s">
        <v>22</v>
      </c>
      <c r="L11" s="48" t="s">
        <v>23</v>
      </c>
      <c r="M11" s="49" t="s">
        <v>24</v>
      </c>
      <c r="N11" s="49" t="s">
        <v>25</v>
      </c>
      <c r="O11" s="49" t="s">
        <v>10</v>
      </c>
      <c r="P11" s="52" t="s">
        <v>11</v>
      </c>
      <c r="Q11" s="49" t="s">
        <v>12</v>
      </c>
      <c r="R11" s="49" t="s">
        <v>13</v>
      </c>
      <c r="S11" s="43"/>
      <c r="T11" s="62"/>
      <c r="U11" s="62"/>
      <c r="V11" s="62"/>
      <c r="W11" s="4"/>
      <c r="Y11" s="7"/>
      <c r="Z11"/>
    </row>
    <row r="12" spans="2:26" ht="15.75" customHeight="1">
      <c r="B12" s="4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50"/>
      <c r="O12" s="50"/>
      <c r="P12" s="53"/>
      <c r="Q12" s="60"/>
      <c r="R12" s="50"/>
      <c r="S12" s="43"/>
      <c r="T12" s="62"/>
      <c r="U12" s="62"/>
      <c r="V12" s="62"/>
      <c r="W12" s="4"/>
      <c r="Y12" s="7"/>
      <c r="Z12"/>
    </row>
    <row r="13" spans="2:26" ht="21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51"/>
      <c r="N13" s="51"/>
      <c r="O13" s="51"/>
      <c r="P13" s="54"/>
      <c r="Q13" s="61"/>
      <c r="R13" s="51"/>
      <c r="S13" s="44"/>
      <c r="T13" s="62"/>
      <c r="U13" s="62"/>
      <c r="V13" s="62"/>
      <c r="W13" s="4"/>
      <c r="Y13" s="7"/>
      <c r="Z13"/>
    </row>
    <row r="14" spans="2:25" s="10" customFormat="1" ht="12.75">
      <c r="B14" s="31">
        <v>2</v>
      </c>
      <c r="C14" s="34">
        <v>97.4582</v>
      </c>
      <c r="D14" s="34">
        <v>0.9377</v>
      </c>
      <c r="E14" s="34">
        <v>0.2874</v>
      </c>
      <c r="F14" s="34">
        <v>0.0489</v>
      </c>
      <c r="G14" s="34">
        <v>0.048</v>
      </c>
      <c r="H14" s="34">
        <v>0.0017</v>
      </c>
      <c r="I14" s="34">
        <v>0.0108</v>
      </c>
      <c r="J14" s="34">
        <v>0.007</v>
      </c>
      <c r="K14" s="34">
        <v>0.0097</v>
      </c>
      <c r="L14" s="34">
        <v>0.004</v>
      </c>
      <c r="M14" s="34">
        <v>1.0597</v>
      </c>
      <c r="N14" s="34">
        <v>0.1269</v>
      </c>
      <c r="O14" s="35">
        <v>0.6863</v>
      </c>
      <c r="P14" s="34">
        <v>33.5342</v>
      </c>
      <c r="Q14" s="36">
        <f>P14*1000/4.1868</f>
        <v>8009.5060666857735</v>
      </c>
      <c r="R14" s="39">
        <v>49.2943</v>
      </c>
      <c r="S14" s="33"/>
      <c r="T14" s="30"/>
      <c r="U14" s="9"/>
      <c r="V14" s="9"/>
      <c r="X14" s="32">
        <f>SUM(C14:N14)</f>
        <v>100.00000000000004</v>
      </c>
      <c r="Y14" s="11" t="str">
        <f>IF(X14=100,"ОК"," ")</f>
        <v>ОК</v>
      </c>
    </row>
    <row r="15" spans="2:25" s="10" customFormat="1" ht="12.75">
      <c r="B15" s="31">
        <v>9</v>
      </c>
      <c r="C15" s="34">
        <v>97.3807</v>
      </c>
      <c r="D15" s="34">
        <v>0.9701</v>
      </c>
      <c r="E15" s="34">
        <v>0.3084</v>
      </c>
      <c r="F15" s="34">
        <v>0.0523</v>
      </c>
      <c r="G15" s="34">
        <v>0.0501</v>
      </c>
      <c r="H15" s="34">
        <v>0.0044</v>
      </c>
      <c r="I15" s="34">
        <v>0.0117</v>
      </c>
      <c r="J15" s="34">
        <v>0.0079</v>
      </c>
      <c r="K15" s="34">
        <v>0.0052</v>
      </c>
      <c r="L15" s="34">
        <v>0.0064</v>
      </c>
      <c r="M15" s="34">
        <v>1.0801</v>
      </c>
      <c r="N15" s="34">
        <v>0.1227</v>
      </c>
      <c r="O15" s="35">
        <v>0.6869</v>
      </c>
      <c r="P15" s="34">
        <v>33.5507</v>
      </c>
      <c r="Q15" s="36">
        <f>P15*1000/4.1868</f>
        <v>8013.447023980128</v>
      </c>
      <c r="R15" s="39">
        <v>49.2965</v>
      </c>
      <c r="S15" s="33"/>
      <c r="T15" s="24"/>
      <c r="U15" s="9"/>
      <c r="V15" s="9"/>
      <c r="X15" s="32">
        <f>SUM(C15:N15)</f>
        <v>100.00000000000003</v>
      </c>
      <c r="Y15" s="11" t="str">
        <f>IF(X15=100,"ОК"," ")</f>
        <v>ОК</v>
      </c>
    </row>
    <row r="16" spans="2:25" s="10" customFormat="1" ht="12.75">
      <c r="B16" s="31">
        <v>16</v>
      </c>
      <c r="C16" s="34">
        <v>97.6037</v>
      </c>
      <c r="D16" s="34">
        <v>0.7598</v>
      </c>
      <c r="E16" s="34">
        <v>0.2358</v>
      </c>
      <c r="F16" s="34">
        <v>0.0418</v>
      </c>
      <c r="G16" s="34">
        <v>0.0376</v>
      </c>
      <c r="H16" s="38">
        <v>5E-05</v>
      </c>
      <c r="I16" s="34">
        <v>0.0083</v>
      </c>
      <c r="J16" s="34">
        <v>0.0054</v>
      </c>
      <c r="K16" s="34">
        <v>0.0019</v>
      </c>
      <c r="L16" s="34">
        <v>0.0069</v>
      </c>
      <c r="M16" s="34">
        <v>1.1969</v>
      </c>
      <c r="N16" s="34">
        <v>0.1018</v>
      </c>
      <c r="O16" s="35">
        <v>0.6844</v>
      </c>
      <c r="P16" s="34">
        <v>33.3929</v>
      </c>
      <c r="Q16" s="36">
        <f>P16*1000/4.1868</f>
        <v>7975.757141492308</v>
      </c>
      <c r="R16" s="39">
        <v>49.1602</v>
      </c>
      <c r="S16" s="33"/>
      <c r="T16" s="12"/>
      <c r="U16" s="9"/>
      <c r="V16" s="9"/>
      <c r="X16" s="32">
        <f>SUM(C16:N16)</f>
        <v>99.99995</v>
      </c>
      <c r="Y16" s="11" t="str">
        <f>IF(X16=100,"ОК"," ")</f>
        <v> </v>
      </c>
    </row>
    <row r="17" spans="2:25" s="10" customFormat="1" ht="12.75">
      <c r="B17" s="31">
        <v>23</v>
      </c>
      <c r="C17" s="34">
        <v>96.8891</v>
      </c>
      <c r="D17" s="34">
        <v>0.935</v>
      </c>
      <c r="E17" s="34">
        <v>0.2881</v>
      </c>
      <c r="F17" s="34">
        <v>0.0472</v>
      </c>
      <c r="G17" s="34">
        <v>0.0447</v>
      </c>
      <c r="H17" s="34">
        <v>0.0004</v>
      </c>
      <c r="I17" s="34">
        <v>0.0096</v>
      </c>
      <c r="J17" s="34">
        <v>0.0063</v>
      </c>
      <c r="K17" s="34">
        <v>0.0022</v>
      </c>
      <c r="L17" s="34">
        <v>0.0082</v>
      </c>
      <c r="M17" s="34">
        <v>1.6407</v>
      </c>
      <c r="N17" s="34">
        <v>0.1285</v>
      </c>
      <c r="O17" s="35">
        <v>0.6888</v>
      </c>
      <c r="P17" s="34">
        <v>33.3204</v>
      </c>
      <c r="Q17" s="36">
        <f>P17*1000/4.1868</f>
        <v>7958.4408139868165</v>
      </c>
      <c r="R17" s="39">
        <v>48.8902</v>
      </c>
      <c r="S17" s="33"/>
      <c r="T17" s="12"/>
      <c r="U17" s="9"/>
      <c r="V17" s="9"/>
      <c r="X17" s="32">
        <f>SUM(C17:N17)</f>
        <v>100.00000000000001</v>
      </c>
      <c r="Y17" s="11" t="str">
        <f>IF(X17=100,"ОК"," ")</f>
        <v>ОК</v>
      </c>
    </row>
    <row r="18" spans="2:25" s="10" customFormat="1" ht="12.75">
      <c r="B18" s="31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4"/>
      <c r="Q18" s="39"/>
      <c r="R18" s="37"/>
      <c r="S18" s="33"/>
      <c r="T18" s="23"/>
      <c r="U18" s="9"/>
      <c r="V18" s="9"/>
      <c r="X18" s="32">
        <f>SUM(C18:N18)</f>
        <v>0</v>
      </c>
      <c r="Y18" s="11" t="str">
        <f>IF(X18=100,"ОК"," ")</f>
        <v> </v>
      </c>
    </row>
    <row r="19" spans="2:26" ht="12.7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2"/>
      <c r="X19" s="5"/>
      <c r="Y19" s="6"/>
      <c r="Z19"/>
    </row>
    <row r="20" spans="3:21" ht="12.75">
      <c r="C20" s="40" t="s">
        <v>37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3:21" ht="12.7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</row>
    <row r="22" spans="3:18" ht="12.75">
      <c r="C22" s="27" t="s">
        <v>40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41</v>
      </c>
      <c r="N22" s="25"/>
      <c r="O22" s="25"/>
      <c r="P22" s="25"/>
      <c r="Q22" s="25"/>
      <c r="R22" s="25" t="s">
        <v>42</v>
      </c>
    </row>
    <row r="23" spans="3:19" ht="12.75">
      <c r="C23" s="1"/>
      <c r="L23" s="2"/>
      <c r="N23" s="2"/>
      <c r="R23" s="2"/>
      <c r="S23" s="2"/>
    </row>
    <row r="24" spans="3:18" ht="18" customHeight="1">
      <c r="C24" s="27" t="s">
        <v>43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44</v>
      </c>
      <c r="N24" s="28"/>
      <c r="O24" s="28"/>
      <c r="P24" s="28"/>
      <c r="Q24" s="28"/>
      <c r="R24" s="28" t="s">
        <v>42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2016-03-02T14:29:29Z</cp:lastPrinted>
  <dcterms:created xsi:type="dcterms:W3CDTF">2010-01-29T08:37:16Z</dcterms:created>
  <dcterms:modified xsi:type="dcterms:W3CDTF">2016-03-04T07:42:47Z</dcterms:modified>
  <cp:category/>
  <cp:version/>
  <cp:contentType/>
  <cp:contentStatus/>
</cp:coreProperties>
</file>