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8805" windowHeight="1068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externalReferences>
    <externalReference r:id="rId7"/>
    <externalReference r:id="rId8"/>
    <externalReference r:id="rId9"/>
    <externalReference r:id="rId10"/>
  </externalReference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'Лист1'!$A$1:$Y$50</definedName>
  </definedNames>
  <calcPr fullCalcOnLoad="1"/>
</workbook>
</file>

<file path=xl/sharedStrings.xml><?xml version="1.0" encoding="utf-8"?>
<sst xmlns="http://schemas.openxmlformats.org/spreadsheetml/2006/main" count="54" uniqueCount="51">
  <si>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</si>
  <si>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</si>
  <si>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</si>
  <si>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</si>
  <si>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</si>
  <si>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</si>
  <si>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</si>
  <si>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</si>
  <si>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</si>
  <si>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</si>
  <si>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</si>
  <si>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</si>
  <si>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</si>
  <si>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</si>
  <si>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</si>
  <si>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</si>
  <si>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</si>
  <si>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</si>
  <si>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</si>
  <si>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</si>
  <si>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</si>
  <si>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</si>
  <si>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</si>
  <si>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</si>
  <si>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</si>
  <si>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</si>
  <si>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</si>
  <si>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</si>
  <si>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</si>
  <si>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</si>
  <si>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</si>
  <si>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</si>
  <si>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</si>
  <si>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</si>
  <si>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</si>
  <si>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</si>
  <si>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</si>
  <si>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</si>
  <si>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</si>
  <si>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</si>
  <si>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</si>
  <si>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</si>
  <si>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r>
      <t>Філія "УМГ"</t>
    </r>
    <r>
      <rPr>
        <sz val="9"/>
        <rFont val="Arial"/>
        <family val="2"/>
      </rPr>
      <t>КИЇВТРАНСГАЗ</t>
    </r>
    <r>
      <rPr>
        <sz val="8"/>
        <rFont val="Arial"/>
        <family val="2"/>
      </rPr>
      <t>"</t>
    </r>
  </si>
  <si>
    <t xml:space="preserve">___Лубенський_______________п/м ______Лубенське________ ЛВУМГ </t>
  </si>
  <si>
    <r>
      <t xml:space="preserve">Свідоцтво про атестацію </t>
    </r>
    <r>
      <rPr>
        <b/>
        <sz val="8"/>
        <rFont val="Arial"/>
        <family val="2"/>
      </rPr>
      <t>№ _____199-15_________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_____31.12.2018____________ р.</t>
    </r>
  </si>
  <si>
    <t>Головний інженер Лубенського ЛВУМГ                                                               Сирота В.П.                                                                                         29.02.2016  року</t>
  </si>
  <si>
    <r>
      <t>з газопроводу _______Шебелинка-Полтава-Київ (ШПК) ____________________за період з ___</t>
    </r>
    <r>
      <rPr>
        <b/>
        <sz val="10"/>
        <rFont val="Arial"/>
        <family val="2"/>
      </rPr>
      <t>01.02.2016 року</t>
    </r>
    <r>
      <rPr>
        <sz val="10"/>
        <rFont val="Arial"/>
        <family val="2"/>
      </rPr>
      <t>_______ по _______</t>
    </r>
    <r>
      <rPr>
        <b/>
        <sz val="10"/>
        <rFont val="Arial"/>
        <family val="2"/>
      </rPr>
      <t xml:space="preserve">29.02.2016 року </t>
    </r>
    <r>
      <rPr>
        <sz val="10"/>
        <rFont val="Arial"/>
        <family val="2"/>
      </rPr>
      <t>_______________________</t>
    </r>
  </si>
  <si>
    <t>Завідувач ВХАЛ Лубенського ЛВУМГ                                                               Федченко Л.Д.                                                                                     29.02.2016  року</t>
  </si>
  <si>
    <r>
      <t xml:space="preserve">переданого    </t>
    </r>
    <r>
      <rPr>
        <b/>
        <sz val="10"/>
        <rFont val="Arial"/>
        <family val="2"/>
      </rPr>
      <t>Лубенським ЛВУ МГ</t>
    </r>
    <r>
      <rPr>
        <sz val="10"/>
        <rFont val="Arial"/>
        <family val="2"/>
      </rPr>
      <t xml:space="preserve">   та прийнятого    </t>
    </r>
    <r>
      <rPr>
        <b/>
        <sz val="10"/>
        <rFont val="Arial"/>
        <family val="2"/>
      </rPr>
      <t>ПАТ "Лубнигаз"</t>
    </r>
    <r>
      <rPr>
        <sz val="10"/>
        <rFont val="Arial"/>
        <family val="2"/>
      </rPr>
      <t xml:space="preserve">  на  </t>
    </r>
    <r>
      <rPr>
        <b/>
        <sz val="10"/>
        <rFont val="Arial"/>
        <family val="2"/>
      </rPr>
      <t>ГРС Лубни  (ГРС Новаки, ГРС Пирятин, ГРС Гребінка, ГРС Мгарь)</t>
    </r>
  </si>
  <si>
    <t>відсутні</t>
  </si>
  <si>
    <r>
      <rPr>
        <sz val="8"/>
        <rFont val="Calibri"/>
        <family val="2"/>
      </rPr>
      <t>&lt;</t>
    </r>
    <r>
      <rPr>
        <sz val="7.2"/>
        <rFont val="Times New Roman"/>
        <family val="1"/>
      </rPr>
      <t xml:space="preserve"> 0,2</t>
    </r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</si>
</sst>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</numFmts>
  <fonts count="53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7.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1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10" fillId="0" borderId="14" xfId="0" applyFont="1" applyBorder="1" applyAlignment="1">
      <alignment horizontal="left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87" fontId="3" fillId="0" borderId="10" xfId="0" applyNumberFormat="1" applyFont="1" applyFill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Font="1" applyBorder="1" applyAlignment="1">
      <alignment/>
    </xf>
    <xf numFmtId="1" fontId="3" fillId="0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0" fontId="1" fillId="0" borderId="0" xfId="0" applyFont="1" applyAlignment="1">
      <alignment/>
    </xf>
    <xf numFmtId="185" fontId="1" fillId="0" borderId="14" xfId="0" applyNumberFormat="1" applyFont="1" applyBorder="1" applyAlignment="1">
      <alignment horizontal="left" vertical="center" wrapText="1"/>
    </xf>
    <xf numFmtId="0" fontId="15" fillId="0" borderId="16" xfId="0" applyFont="1" applyBorder="1" applyAlignment="1">
      <alignment horizontal="center" textRotation="90" wrapText="1"/>
    </xf>
    <xf numFmtId="0" fontId="15" fillId="0" borderId="17" xfId="0" applyFont="1" applyBorder="1" applyAlignment="1">
      <alignment horizontal="center" textRotation="90" wrapText="1"/>
    </xf>
    <xf numFmtId="0" fontId="15" fillId="0" borderId="18" xfId="0" applyFont="1" applyBorder="1" applyAlignment="1">
      <alignment horizontal="center" textRotation="90" wrapText="1"/>
    </xf>
    <xf numFmtId="0" fontId="15" fillId="0" borderId="19" xfId="0" applyFont="1" applyBorder="1" applyAlignment="1">
      <alignment horizontal="center" textRotation="90" wrapText="1"/>
    </xf>
    <xf numFmtId="0" fontId="0" fillId="0" borderId="20" xfId="0" applyBorder="1" applyAlignment="1">
      <alignment horizontal="center" textRotation="90" wrapText="1"/>
    </xf>
    <xf numFmtId="0" fontId="0" fillId="0" borderId="21" xfId="0" applyBorder="1" applyAlignment="1">
      <alignment horizontal="center" textRotation="90" wrapText="1"/>
    </xf>
    <xf numFmtId="0" fontId="6" fillId="0" borderId="19" xfId="0" applyFont="1" applyBorder="1" applyAlignment="1">
      <alignment textRotation="90" wrapText="1"/>
    </xf>
    <xf numFmtId="0" fontId="6" fillId="0" borderId="20" xfId="0" applyFont="1" applyBorder="1" applyAlignment="1">
      <alignment textRotation="90" wrapText="1"/>
    </xf>
    <xf numFmtId="0" fontId="0" fillId="0" borderId="21" xfId="0" applyBorder="1" applyAlignment="1">
      <alignment wrapText="1"/>
    </xf>
    <xf numFmtId="0" fontId="6" fillId="0" borderId="19" xfId="0" applyFont="1" applyBorder="1" applyAlignment="1">
      <alignment horizontal="center" textRotation="90" wrapText="1"/>
    </xf>
    <xf numFmtId="0" fontId="6" fillId="0" borderId="20" xfId="0" applyFont="1" applyBorder="1" applyAlignment="1">
      <alignment horizontal="center" textRotation="90" wrapText="1"/>
    </xf>
    <xf numFmtId="0" fontId="6" fillId="0" borderId="21" xfId="0" applyFont="1" applyBorder="1" applyAlignment="1">
      <alignment horizontal="center" textRotation="90" wrapText="1"/>
    </xf>
    <xf numFmtId="0" fontId="6" fillId="0" borderId="10" xfId="0" applyFont="1" applyBorder="1" applyAlignment="1">
      <alignment horizontal="center" textRotation="90" wrapText="1"/>
    </xf>
    <xf numFmtId="0" fontId="5" fillId="0" borderId="22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16" fillId="0" borderId="0" xfId="0" applyFont="1" applyAlignment="1">
      <alignment horizontal="center"/>
    </xf>
    <xf numFmtId="0" fontId="17" fillId="0" borderId="0" xfId="0" applyFont="1" applyAlignment="1">
      <alignment/>
    </xf>
    <xf numFmtId="0" fontId="12" fillId="0" borderId="10" xfId="0" applyFont="1" applyBorder="1" applyAlignment="1">
      <alignment horizontal="center" textRotation="90" wrapText="1"/>
    </xf>
    <xf numFmtId="0" fontId="4" fillId="0" borderId="19" xfId="0" applyFont="1" applyBorder="1" applyAlignment="1">
      <alignment horizontal="center" textRotation="90" wrapText="1"/>
    </xf>
    <xf numFmtId="0" fontId="4" fillId="0" borderId="20" xfId="0" applyFont="1" applyBorder="1" applyAlignment="1">
      <alignment horizontal="center" textRotation="90" wrapText="1"/>
    </xf>
    <xf numFmtId="0" fontId="4" fillId="0" borderId="21" xfId="0" applyFont="1" applyBorder="1" applyAlignment="1">
      <alignment horizontal="center" textRotation="90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0" fillId="0" borderId="15" xfId="0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1\&#1055;&#1040;&#1058;%20&#1051;&#1091;&#1073;&#1085;&#1080;&#1075;&#1072;&#107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2\&#1055;&#1040;&#1058;%20&#1051;&#1091;&#1073;&#1085;&#1080;&#1075;&#1072;&#107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3\&#1055;&#1040;&#1058;%20&#1051;&#1091;&#1073;&#1085;&#1080;&#1075;&#1072;&#107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4\&#1055;&#1040;&#1058;%20&#1051;&#1091;&#1073;&#1085;&#1080;&#1075;&#1072;&#107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80">
          <cell r="B80">
            <v>90.083</v>
          </cell>
          <cell r="C80">
            <v>4.767</v>
          </cell>
          <cell r="D80">
            <v>0.952</v>
          </cell>
          <cell r="E80">
            <v>0.164</v>
          </cell>
          <cell r="F80">
            <v>0.11</v>
          </cell>
          <cell r="G80">
            <v>0.034</v>
          </cell>
          <cell r="H80">
            <v>0.044</v>
          </cell>
          <cell r="I80">
            <v>0.004</v>
          </cell>
          <cell r="J80">
            <v>0.053</v>
          </cell>
          <cell r="K80">
            <v>1.451</v>
          </cell>
          <cell r="L80">
            <v>2.332</v>
          </cell>
          <cell r="M80">
            <v>0.006</v>
          </cell>
        </row>
        <row r="84">
          <cell r="M84">
            <v>0.75</v>
          </cell>
        </row>
        <row r="85">
          <cell r="M85">
            <v>34.26</v>
          </cell>
          <cell r="N85">
            <v>8183</v>
          </cell>
        </row>
        <row r="86">
          <cell r="M86">
            <v>37.96</v>
          </cell>
          <cell r="N86">
            <v>9066</v>
          </cell>
        </row>
        <row r="88">
          <cell r="M88">
            <v>48.11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80">
          <cell r="B80">
            <v>90.112</v>
          </cell>
          <cell r="C80">
            <v>4.757</v>
          </cell>
          <cell r="D80">
            <v>0.929</v>
          </cell>
          <cell r="E80">
            <v>0.163</v>
          </cell>
          <cell r="F80">
            <v>0.109</v>
          </cell>
          <cell r="G80">
            <v>0.035</v>
          </cell>
          <cell r="H80">
            <v>0.044</v>
          </cell>
          <cell r="I80">
            <v>0.004</v>
          </cell>
          <cell r="J80">
            <v>0.052</v>
          </cell>
          <cell r="K80">
            <v>1.52</v>
          </cell>
          <cell r="L80">
            <v>2.267</v>
          </cell>
          <cell r="M80">
            <v>0.008</v>
          </cell>
        </row>
        <row r="84">
          <cell r="M84">
            <v>0.749</v>
          </cell>
        </row>
        <row r="85">
          <cell r="M85">
            <v>34.24</v>
          </cell>
          <cell r="N85">
            <v>8179</v>
          </cell>
        </row>
        <row r="86">
          <cell r="M86">
            <v>37.94</v>
          </cell>
          <cell r="N86">
            <v>9061</v>
          </cell>
        </row>
        <row r="88">
          <cell r="M88">
            <v>48.1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80">
          <cell r="B80">
            <v>90.208</v>
          </cell>
          <cell r="C80">
            <v>4.744</v>
          </cell>
          <cell r="D80">
            <v>0.932</v>
          </cell>
          <cell r="E80">
            <v>0.163</v>
          </cell>
          <cell r="F80">
            <v>0.109</v>
          </cell>
          <cell r="G80">
            <v>0.031</v>
          </cell>
          <cell r="H80">
            <v>0.044</v>
          </cell>
          <cell r="I80">
            <v>0.004</v>
          </cell>
          <cell r="J80">
            <v>0.051</v>
          </cell>
          <cell r="K80">
            <v>1.533</v>
          </cell>
          <cell r="L80">
            <v>2.174</v>
          </cell>
          <cell r="M80">
            <v>0.007</v>
          </cell>
        </row>
        <row r="84">
          <cell r="M84">
            <v>0.748</v>
          </cell>
        </row>
        <row r="85">
          <cell r="M85">
            <v>34.26</v>
          </cell>
          <cell r="N85">
            <v>8184</v>
          </cell>
        </row>
        <row r="86">
          <cell r="M86">
            <v>37.96</v>
          </cell>
          <cell r="N86">
            <v>9066</v>
          </cell>
        </row>
        <row r="88">
          <cell r="M88">
            <v>48.17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80">
          <cell r="B80">
            <v>89.826</v>
          </cell>
          <cell r="C80">
            <v>4.887</v>
          </cell>
          <cell r="D80">
            <v>0.929</v>
          </cell>
          <cell r="E80">
            <v>0.165</v>
          </cell>
          <cell r="F80">
            <v>0.107</v>
          </cell>
          <cell r="G80">
            <v>0.032</v>
          </cell>
          <cell r="H80">
            <v>0.044</v>
          </cell>
          <cell r="I80">
            <v>0.004</v>
          </cell>
          <cell r="J80">
            <v>0.053</v>
          </cell>
          <cell r="K80">
            <v>1.566</v>
          </cell>
          <cell r="L80">
            <v>2.381</v>
          </cell>
          <cell r="M80">
            <v>0.006</v>
          </cell>
        </row>
        <row r="84">
          <cell r="M84">
            <v>0.752</v>
          </cell>
        </row>
        <row r="85">
          <cell r="M85">
            <v>34.22</v>
          </cell>
          <cell r="N85">
            <v>8174</v>
          </cell>
        </row>
        <row r="86">
          <cell r="M86">
            <v>37.92</v>
          </cell>
          <cell r="N86">
            <v>9055</v>
          </cell>
        </row>
        <row r="88">
          <cell r="M88">
            <v>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tabSelected="1" view="pageBreakPreview" zoomScale="90" zoomScaleSheetLayoutView="90" workbookViewId="0" topLeftCell="A1">
      <selection activeCell="U13" sqref="U13:Y21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3" t="s">
        <v>12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3" t="s">
        <v>42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66"/>
      <c r="X2" s="67"/>
      <c r="Y2" s="67"/>
      <c r="Z2" s="4"/>
      <c r="AA2" s="4"/>
    </row>
    <row r="3" spans="2:27" ht="12.75">
      <c r="B3" s="8" t="s">
        <v>43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3" t="s">
        <v>44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57" t="s">
        <v>37</v>
      </c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8"/>
    </row>
    <row r="7" spans="2:27" ht="33" customHeight="1">
      <c r="B7" s="68" t="s">
        <v>48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4"/>
      <c r="AA7" s="4"/>
    </row>
    <row r="8" spans="2:27" ht="18" customHeight="1">
      <c r="B8" s="70" t="s">
        <v>46</v>
      </c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4"/>
      <c r="AA8" s="4"/>
    </row>
    <row r="9" spans="2:29" ht="32.25" customHeight="1">
      <c r="B9" s="46" t="s">
        <v>19</v>
      </c>
      <c r="C9" s="63" t="s">
        <v>38</v>
      </c>
      <c r="D9" s="64"/>
      <c r="E9" s="64"/>
      <c r="F9" s="64"/>
      <c r="G9" s="64"/>
      <c r="H9" s="64"/>
      <c r="I9" s="64"/>
      <c r="J9" s="64"/>
      <c r="K9" s="64"/>
      <c r="L9" s="64"/>
      <c r="M9" s="64"/>
      <c r="N9" s="65"/>
      <c r="O9" s="53" t="s">
        <v>39</v>
      </c>
      <c r="P9" s="54"/>
      <c r="Q9" s="54"/>
      <c r="R9" s="55"/>
      <c r="S9" s="55"/>
      <c r="T9" s="56"/>
      <c r="U9" s="40" t="s">
        <v>35</v>
      </c>
      <c r="V9" s="43" t="s">
        <v>36</v>
      </c>
      <c r="W9" s="59" t="s">
        <v>32</v>
      </c>
      <c r="X9" s="59" t="s">
        <v>33</v>
      </c>
      <c r="Y9" s="59" t="s">
        <v>34</v>
      </c>
      <c r="Z9" s="4"/>
      <c r="AB9" s="7"/>
      <c r="AC9"/>
    </row>
    <row r="10" spans="2:29" ht="48.75" customHeight="1">
      <c r="B10" s="47"/>
      <c r="C10" s="52" t="s">
        <v>20</v>
      </c>
      <c r="D10" s="52" t="s">
        <v>21</v>
      </c>
      <c r="E10" s="52" t="s">
        <v>22</v>
      </c>
      <c r="F10" s="52" t="s">
        <v>23</v>
      </c>
      <c r="G10" s="52" t="s">
        <v>24</v>
      </c>
      <c r="H10" s="52" t="s">
        <v>25</v>
      </c>
      <c r="I10" s="52" t="s">
        <v>26</v>
      </c>
      <c r="J10" s="52" t="s">
        <v>27</v>
      </c>
      <c r="K10" s="52" t="s">
        <v>28</v>
      </c>
      <c r="L10" s="52" t="s">
        <v>29</v>
      </c>
      <c r="M10" s="49" t="s">
        <v>30</v>
      </c>
      <c r="N10" s="49" t="s">
        <v>31</v>
      </c>
      <c r="O10" s="49" t="s">
        <v>13</v>
      </c>
      <c r="P10" s="60" t="s">
        <v>14</v>
      </c>
      <c r="Q10" s="49" t="s">
        <v>16</v>
      </c>
      <c r="R10" s="49" t="s">
        <v>15</v>
      </c>
      <c r="S10" s="49" t="s">
        <v>17</v>
      </c>
      <c r="T10" s="49" t="s">
        <v>18</v>
      </c>
      <c r="U10" s="41"/>
      <c r="V10" s="44"/>
      <c r="W10" s="59"/>
      <c r="X10" s="59"/>
      <c r="Y10" s="59"/>
      <c r="Z10" s="4"/>
      <c r="AB10" s="7"/>
      <c r="AC10"/>
    </row>
    <row r="11" spans="2:29" ht="15.75" customHeight="1">
      <c r="B11" s="47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44"/>
      <c r="N11" s="44"/>
      <c r="O11" s="44"/>
      <c r="P11" s="61"/>
      <c r="Q11" s="50"/>
      <c r="R11" s="44"/>
      <c r="S11" s="44"/>
      <c r="T11" s="44"/>
      <c r="U11" s="41"/>
      <c r="V11" s="44"/>
      <c r="W11" s="59"/>
      <c r="X11" s="59"/>
      <c r="Y11" s="59"/>
      <c r="Z11" s="4"/>
      <c r="AB11" s="7"/>
      <c r="AC11"/>
    </row>
    <row r="12" spans="2:29" ht="21" customHeight="1">
      <c r="B12" s="48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45"/>
      <c r="N12" s="45"/>
      <c r="O12" s="45"/>
      <c r="P12" s="62"/>
      <c r="Q12" s="51"/>
      <c r="R12" s="45"/>
      <c r="S12" s="45"/>
      <c r="T12" s="45"/>
      <c r="U12" s="42"/>
      <c r="V12" s="45"/>
      <c r="W12" s="59"/>
      <c r="X12" s="59"/>
      <c r="Y12" s="59"/>
      <c r="Z12" s="4"/>
      <c r="AB12" s="7"/>
      <c r="AC12"/>
    </row>
    <row r="13" spans="2:28" s="13" customFormat="1" ht="12.75">
      <c r="B13" s="9">
        <v>1</v>
      </c>
      <c r="C13" s="17">
        <f>'[1]Лист1'!$B$80</f>
        <v>90.083</v>
      </c>
      <c r="D13" s="17">
        <f>'[1]Лист1'!$C$80</f>
        <v>4.767</v>
      </c>
      <c r="E13" s="17">
        <f>'[1]Лист1'!$D$80</f>
        <v>0.952</v>
      </c>
      <c r="F13" s="17">
        <f>'[1]Лист1'!$F$80</f>
        <v>0.11</v>
      </c>
      <c r="G13" s="17">
        <f>'[1]Лист1'!$E$80</f>
        <v>0.164</v>
      </c>
      <c r="H13" s="17">
        <f>'[1]Лист1'!$I$80</f>
        <v>0.004</v>
      </c>
      <c r="I13" s="17">
        <f>'[1]Лист1'!$H$80</f>
        <v>0.044</v>
      </c>
      <c r="J13" s="17">
        <f>'[1]Лист1'!$G$80</f>
        <v>0.034</v>
      </c>
      <c r="K13" s="17">
        <f>'[1]Лист1'!$J$80</f>
        <v>0.053</v>
      </c>
      <c r="L13" s="17">
        <f>'[1]Лист1'!$M$80</f>
        <v>0.006</v>
      </c>
      <c r="M13" s="17">
        <f>'[1]Лист1'!$K$80</f>
        <v>1.451</v>
      </c>
      <c r="N13" s="17">
        <f>'[1]Лист1'!$L$80</f>
        <v>2.332</v>
      </c>
      <c r="O13" s="17">
        <f>'[1]Лист1'!$M$84</f>
        <v>0.75</v>
      </c>
      <c r="P13" s="37">
        <f>'[1]Лист1'!$M$85</f>
        <v>34.26</v>
      </c>
      <c r="Q13" s="36">
        <f>'[1]Лист1'!$N$85</f>
        <v>8183</v>
      </c>
      <c r="R13" s="37">
        <f>'[1]Лист1'!$M$86</f>
        <v>37.96</v>
      </c>
      <c r="S13" s="11">
        <f>'[1]Лист1'!$N$86</f>
        <v>9066</v>
      </c>
      <c r="T13" s="37">
        <f>'[1]Лист1'!$M$88</f>
        <v>48.11</v>
      </c>
      <c r="U13" s="11"/>
      <c r="V13" s="11"/>
      <c r="W13" s="18"/>
      <c r="X13" s="11"/>
      <c r="Y13" s="11"/>
      <c r="AA13" s="14">
        <f>SUM(C13:N13)</f>
        <v>99.99999999999999</v>
      </c>
      <c r="AB13" s="15" t="str">
        <f>IF(AA13=100,"ОК"," ")</f>
        <v>ОК</v>
      </c>
    </row>
    <row r="14" spans="2:28" s="13" customFormat="1" ht="12.75">
      <c r="B14" s="9">
        <v>2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37"/>
      <c r="Q14" s="36"/>
      <c r="R14" s="37"/>
      <c r="S14" s="11"/>
      <c r="T14" s="37"/>
      <c r="U14" s="11"/>
      <c r="V14" s="11"/>
      <c r="W14" s="30"/>
      <c r="X14" s="11"/>
      <c r="Y14" s="11"/>
      <c r="AA14" s="14">
        <f aca="true" t="shared" si="0" ref="AA14:AA43">SUM(C14:N14)</f>
        <v>0</v>
      </c>
      <c r="AB14" s="15" t="str">
        <f>IF(AA14=100,"ОК"," ")</f>
        <v> </v>
      </c>
    </row>
    <row r="15" spans="2:28" s="13" customFormat="1" ht="12.75">
      <c r="B15" s="9">
        <v>3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37"/>
      <c r="Q15" s="36"/>
      <c r="R15" s="37"/>
      <c r="S15" s="11"/>
      <c r="T15" s="37"/>
      <c r="U15" s="11"/>
      <c r="V15" s="11"/>
      <c r="W15" s="18"/>
      <c r="X15" s="11"/>
      <c r="Y15" s="11"/>
      <c r="AA15" s="14">
        <f t="shared" si="0"/>
        <v>0</v>
      </c>
      <c r="AB15" s="15" t="str">
        <f>IF(AA15=100,"ОК"," ")</f>
        <v> </v>
      </c>
    </row>
    <row r="16" spans="2:28" s="13" customFormat="1" ht="12.75">
      <c r="B16" s="9">
        <v>4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37"/>
      <c r="Q16" s="36"/>
      <c r="R16" s="37"/>
      <c r="S16" s="11"/>
      <c r="T16" s="37"/>
      <c r="U16" s="11"/>
      <c r="V16" s="11"/>
      <c r="W16" s="18"/>
      <c r="X16" s="11"/>
      <c r="Y16" s="11"/>
      <c r="AA16" s="14">
        <f t="shared" si="0"/>
        <v>0</v>
      </c>
      <c r="AB16" s="15" t="str">
        <f>IF(AA16=100,"ОК"," ")</f>
        <v> </v>
      </c>
    </row>
    <row r="17" spans="2:28" s="13" customFormat="1" ht="12.75">
      <c r="B17" s="9">
        <v>5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37"/>
      <c r="Q17" s="36"/>
      <c r="R17" s="37"/>
      <c r="S17" s="11"/>
      <c r="T17" s="37"/>
      <c r="U17" s="11"/>
      <c r="V17" s="11"/>
      <c r="W17" s="29"/>
      <c r="X17" s="11"/>
      <c r="Y17" s="11"/>
      <c r="AA17" s="14">
        <f t="shared" si="0"/>
        <v>0</v>
      </c>
      <c r="AB17" s="15" t="str">
        <f>IF(AA17=100,"ОК"," ")</f>
        <v> </v>
      </c>
    </row>
    <row r="18" spans="2:28" s="13" customFormat="1" ht="12.75">
      <c r="B18" s="9">
        <v>6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37"/>
      <c r="Q18" s="36"/>
      <c r="R18" s="37"/>
      <c r="S18" s="11"/>
      <c r="T18" s="37"/>
      <c r="U18" s="11"/>
      <c r="V18" s="11"/>
      <c r="W18" s="29"/>
      <c r="X18" s="11"/>
      <c r="Y18" s="11"/>
      <c r="AA18" s="14">
        <f t="shared" si="0"/>
        <v>0</v>
      </c>
      <c r="AB18" s="15"/>
    </row>
    <row r="19" spans="2:28" s="13" customFormat="1" ht="12.75">
      <c r="B19" s="9">
        <v>7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37"/>
      <c r="Q19" s="36"/>
      <c r="R19" s="37"/>
      <c r="S19" s="11"/>
      <c r="T19" s="37"/>
      <c r="U19" s="11"/>
      <c r="V19" s="11"/>
      <c r="W19" s="29"/>
      <c r="X19" s="11"/>
      <c r="Y19" s="11"/>
      <c r="AA19" s="14">
        <f t="shared" si="0"/>
        <v>0</v>
      </c>
      <c r="AB19" s="15"/>
    </row>
    <row r="20" spans="2:28" s="13" customFormat="1" ht="12.75">
      <c r="B20" s="9">
        <v>8</v>
      </c>
      <c r="C20" s="17">
        <f>'[2]Лист1'!$B$80</f>
        <v>90.112</v>
      </c>
      <c r="D20" s="17">
        <f>'[2]Лист1'!$C$80</f>
        <v>4.757</v>
      </c>
      <c r="E20" s="17">
        <f>'[2]Лист1'!$D$80</f>
        <v>0.929</v>
      </c>
      <c r="F20" s="17">
        <f>'[2]Лист1'!$F$80</f>
        <v>0.109</v>
      </c>
      <c r="G20" s="17">
        <f>'[2]Лист1'!$E$80</f>
        <v>0.163</v>
      </c>
      <c r="H20" s="17">
        <f>'[2]Лист1'!$I$80</f>
        <v>0.004</v>
      </c>
      <c r="I20" s="17">
        <f>'[2]Лист1'!$H$80</f>
        <v>0.044</v>
      </c>
      <c r="J20" s="17">
        <f>'[2]Лист1'!$G$80</f>
        <v>0.035</v>
      </c>
      <c r="K20" s="17">
        <f>'[2]Лист1'!$J$80</f>
        <v>0.052</v>
      </c>
      <c r="L20" s="17">
        <f>'[2]Лист1'!$M$80</f>
        <v>0.008</v>
      </c>
      <c r="M20" s="17">
        <f>'[2]Лист1'!$K$80</f>
        <v>1.52</v>
      </c>
      <c r="N20" s="17">
        <f>'[2]Лист1'!$L$80</f>
        <v>2.267</v>
      </c>
      <c r="O20" s="17">
        <f>'[2]Лист1'!$M$84</f>
        <v>0.749</v>
      </c>
      <c r="P20" s="37">
        <f>'[2]Лист1'!$M$85</f>
        <v>34.24</v>
      </c>
      <c r="Q20" s="36">
        <f>'[2]Лист1'!$N$85</f>
        <v>8179</v>
      </c>
      <c r="R20" s="37">
        <f>'[2]Лист1'!$M$86</f>
        <v>37.94</v>
      </c>
      <c r="S20" s="11">
        <f>'[2]Лист1'!$N$86</f>
        <v>9061</v>
      </c>
      <c r="T20" s="37">
        <f>'[2]Лист1'!$M$88</f>
        <v>48.1</v>
      </c>
      <c r="U20" s="11">
        <v>-6</v>
      </c>
      <c r="V20" s="11">
        <v>-8.5</v>
      </c>
      <c r="W20" s="29" t="s">
        <v>49</v>
      </c>
      <c r="X20" s="11" t="s">
        <v>50</v>
      </c>
      <c r="Y20" s="11">
        <v>4.2</v>
      </c>
      <c r="AA20" s="14">
        <f t="shared" si="0"/>
        <v>99.99999999999999</v>
      </c>
      <c r="AB20" s="15" t="str">
        <f>IF(AA20=100,"ОК"," ")</f>
        <v>ОК</v>
      </c>
    </row>
    <row r="21" spans="2:28" s="13" customFormat="1" ht="12.75">
      <c r="B21" s="9">
        <v>9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37"/>
      <c r="Q21" s="36"/>
      <c r="R21" s="37"/>
      <c r="S21" s="11"/>
      <c r="T21" s="37"/>
      <c r="U21" s="11"/>
      <c r="V21" s="11"/>
      <c r="W21" s="18"/>
      <c r="X21" s="11"/>
      <c r="Y21" s="11"/>
      <c r="AA21" s="14">
        <f t="shared" si="0"/>
        <v>0</v>
      </c>
      <c r="AB21" s="15"/>
    </row>
    <row r="22" spans="2:28" s="13" customFormat="1" ht="12.75">
      <c r="B22" s="9">
        <v>10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37"/>
      <c r="Q22" s="36"/>
      <c r="R22" s="37"/>
      <c r="S22" s="11"/>
      <c r="T22" s="37"/>
      <c r="U22" s="11"/>
      <c r="V22" s="11"/>
      <c r="W22" s="29"/>
      <c r="X22" s="11"/>
      <c r="Y22" s="11"/>
      <c r="AA22" s="14">
        <f t="shared" si="0"/>
        <v>0</v>
      </c>
      <c r="AB22" s="15"/>
    </row>
    <row r="23" spans="2:28" s="13" customFormat="1" ht="12.75">
      <c r="B23" s="9">
        <v>11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37"/>
      <c r="Q23" s="36"/>
      <c r="R23" s="37"/>
      <c r="S23" s="11"/>
      <c r="T23" s="37"/>
      <c r="U23" s="11"/>
      <c r="V23" s="11"/>
      <c r="W23" s="18"/>
      <c r="X23" s="11"/>
      <c r="Y23" s="11"/>
      <c r="AA23" s="14">
        <f t="shared" si="0"/>
        <v>0</v>
      </c>
      <c r="AB23" s="15"/>
    </row>
    <row r="24" spans="2:28" s="13" customFormat="1" ht="12.75">
      <c r="B24" s="9">
        <v>12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37"/>
      <c r="Q24" s="36"/>
      <c r="R24" s="37"/>
      <c r="S24" s="11"/>
      <c r="T24" s="37"/>
      <c r="U24" s="11"/>
      <c r="V24" s="11"/>
      <c r="W24" s="29"/>
      <c r="X24" s="11"/>
      <c r="Y24" s="11"/>
      <c r="AA24" s="14">
        <f t="shared" si="0"/>
        <v>0</v>
      </c>
      <c r="AB24" s="15"/>
    </row>
    <row r="25" spans="2:28" s="13" customFormat="1" ht="12.75">
      <c r="B25" s="9">
        <v>13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37"/>
      <c r="Q25" s="36"/>
      <c r="R25" s="37"/>
      <c r="S25" s="11"/>
      <c r="T25" s="37"/>
      <c r="U25" s="11"/>
      <c r="V25" s="11"/>
      <c r="W25" s="18"/>
      <c r="X25" s="11"/>
      <c r="Y25" s="11"/>
      <c r="AA25" s="14">
        <f t="shared" si="0"/>
        <v>0</v>
      </c>
      <c r="AB25" s="15"/>
    </row>
    <row r="26" spans="2:28" s="13" customFormat="1" ht="12.75">
      <c r="B26" s="9">
        <v>14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37"/>
      <c r="Q26" s="36"/>
      <c r="R26" s="37"/>
      <c r="S26" s="11"/>
      <c r="T26" s="37"/>
      <c r="U26" s="11"/>
      <c r="V26" s="11"/>
      <c r="W26" s="29"/>
      <c r="X26" s="11"/>
      <c r="Y26" s="11"/>
      <c r="AA26" s="14">
        <f t="shared" si="0"/>
        <v>0</v>
      </c>
      <c r="AB26" s="15"/>
    </row>
    <row r="27" spans="2:28" s="13" customFormat="1" ht="12.75">
      <c r="B27" s="9">
        <v>15</v>
      </c>
      <c r="C27" s="17">
        <f>'[3]Лист1'!$B$80</f>
        <v>90.208</v>
      </c>
      <c r="D27" s="17">
        <f>'[3]Лист1'!$C$80</f>
        <v>4.744</v>
      </c>
      <c r="E27" s="17">
        <f>'[3]Лист1'!$D$80</f>
        <v>0.932</v>
      </c>
      <c r="F27" s="17">
        <f>'[3]Лист1'!$F$80</f>
        <v>0.109</v>
      </c>
      <c r="G27" s="17">
        <f>'[3]Лист1'!$E$80</f>
        <v>0.163</v>
      </c>
      <c r="H27" s="17">
        <f>'[3]Лист1'!$I$80</f>
        <v>0.004</v>
      </c>
      <c r="I27" s="17">
        <f>'[3]Лист1'!$H$80</f>
        <v>0.044</v>
      </c>
      <c r="J27" s="17">
        <f>'[3]Лист1'!$G$80</f>
        <v>0.031</v>
      </c>
      <c r="K27" s="17">
        <f>'[3]Лист1'!$J$80</f>
        <v>0.051</v>
      </c>
      <c r="L27" s="17">
        <f>'[3]Лист1'!$M$80</f>
        <v>0.007</v>
      </c>
      <c r="M27" s="17">
        <f>'[3]Лист1'!$K$80</f>
        <v>1.533</v>
      </c>
      <c r="N27" s="17">
        <f>'[3]Лист1'!$L$80</f>
        <v>2.174</v>
      </c>
      <c r="O27" s="17">
        <f>'[3]Лист1'!$M$84</f>
        <v>0.748</v>
      </c>
      <c r="P27" s="37">
        <f>'[3]Лист1'!$M$85</f>
        <v>34.26</v>
      </c>
      <c r="Q27" s="36">
        <f>'[3]Лист1'!$N$85</f>
        <v>8184</v>
      </c>
      <c r="R27" s="37">
        <f>'[3]Лист1'!$M$86</f>
        <v>37.96</v>
      </c>
      <c r="S27" s="11">
        <f>'[3]Лист1'!$N$86</f>
        <v>9066</v>
      </c>
      <c r="T27" s="37">
        <f>'[3]Лист1'!$M$88</f>
        <v>48.17</v>
      </c>
      <c r="U27" s="11"/>
      <c r="V27" s="11"/>
      <c r="W27" s="29"/>
      <c r="X27" s="11"/>
      <c r="Y27" s="17"/>
      <c r="AA27" s="14">
        <f t="shared" si="0"/>
        <v>100.00000000000001</v>
      </c>
      <c r="AB27" s="15" t="str">
        <f>IF(AA27=100,"ОК"," ")</f>
        <v>ОК</v>
      </c>
    </row>
    <row r="28" spans="2:28" s="13" customFormat="1" ht="12.75">
      <c r="B28" s="16">
        <v>16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37"/>
      <c r="Q28" s="36"/>
      <c r="R28" s="37"/>
      <c r="S28" s="11"/>
      <c r="T28" s="37"/>
      <c r="U28" s="11"/>
      <c r="V28" s="11"/>
      <c r="W28" s="12"/>
      <c r="X28" s="11"/>
      <c r="Y28" s="17"/>
      <c r="AA28" s="14">
        <f t="shared" si="0"/>
        <v>0</v>
      </c>
      <c r="AB28" s="15" t="str">
        <f>IF(AA28=100,"ОК"," ")</f>
        <v> </v>
      </c>
    </row>
    <row r="29" spans="2:28" s="13" customFormat="1" ht="12.75">
      <c r="B29" s="16">
        <v>17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37"/>
      <c r="Q29" s="36"/>
      <c r="R29" s="37"/>
      <c r="S29" s="11"/>
      <c r="T29" s="37"/>
      <c r="U29" s="11"/>
      <c r="V29" s="11"/>
      <c r="W29" s="12"/>
      <c r="X29" s="11"/>
      <c r="Y29" s="17"/>
      <c r="AA29" s="14">
        <f t="shared" si="0"/>
        <v>0</v>
      </c>
      <c r="AB29" s="15" t="str">
        <f>IF(AA29=100,"ОК"," ")</f>
        <v> </v>
      </c>
    </row>
    <row r="30" spans="2:28" s="13" customFormat="1" ht="12.75">
      <c r="B30" s="16">
        <v>18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37"/>
      <c r="Q30" s="36"/>
      <c r="R30" s="37"/>
      <c r="S30" s="11"/>
      <c r="T30" s="37"/>
      <c r="U30" s="11"/>
      <c r="V30" s="11"/>
      <c r="W30" s="12"/>
      <c r="X30" s="11"/>
      <c r="Y30" s="17"/>
      <c r="AA30" s="14">
        <f t="shared" si="0"/>
        <v>0</v>
      </c>
      <c r="AB30" s="15"/>
    </row>
    <row r="31" spans="2:28" s="13" customFormat="1" ht="12.75">
      <c r="B31" s="16">
        <v>19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37"/>
      <c r="Q31" s="36"/>
      <c r="R31" s="37"/>
      <c r="S31" s="11"/>
      <c r="T31" s="37"/>
      <c r="U31" s="11"/>
      <c r="V31" s="11"/>
      <c r="W31" s="12"/>
      <c r="X31" s="11"/>
      <c r="Y31" s="17"/>
      <c r="AA31" s="14">
        <f t="shared" si="0"/>
        <v>0</v>
      </c>
      <c r="AB31" s="15"/>
    </row>
    <row r="32" spans="2:28" s="13" customFormat="1" ht="12.75">
      <c r="B32" s="16">
        <v>20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37"/>
      <c r="Q32" s="36"/>
      <c r="R32" s="37"/>
      <c r="S32" s="11"/>
      <c r="T32" s="37"/>
      <c r="U32" s="11"/>
      <c r="V32" s="11"/>
      <c r="W32" s="29"/>
      <c r="X32" s="11"/>
      <c r="Y32" s="17"/>
      <c r="AA32" s="14">
        <f t="shared" si="0"/>
        <v>0</v>
      </c>
      <c r="AB32" s="15"/>
    </row>
    <row r="33" spans="2:28" s="13" customFormat="1" ht="12.75">
      <c r="B33" s="16">
        <v>21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37"/>
      <c r="Q33" s="36"/>
      <c r="R33" s="37"/>
      <c r="S33" s="11"/>
      <c r="T33" s="37"/>
      <c r="U33" s="11"/>
      <c r="V33" s="11"/>
      <c r="W33" s="29"/>
      <c r="X33" s="11"/>
      <c r="Y33" s="17"/>
      <c r="AA33" s="14">
        <f t="shared" si="0"/>
        <v>0</v>
      </c>
      <c r="AB33" s="15" t="str">
        <f>IF(AA33=100,"ОК"," ")</f>
        <v> </v>
      </c>
    </row>
    <row r="34" spans="2:28" s="13" customFormat="1" ht="12.75">
      <c r="B34" s="16">
        <v>22</v>
      </c>
      <c r="C34" s="17">
        <f>'[4]Лист1'!$B$80</f>
        <v>89.826</v>
      </c>
      <c r="D34" s="17">
        <f>'[4]Лист1'!$C$80</f>
        <v>4.887</v>
      </c>
      <c r="E34" s="17">
        <f>'[4]Лист1'!$D$80</f>
        <v>0.929</v>
      </c>
      <c r="F34" s="17">
        <f>'[4]Лист1'!$F$80</f>
        <v>0.107</v>
      </c>
      <c r="G34" s="17">
        <f>'[4]Лист1'!$E$80</f>
        <v>0.165</v>
      </c>
      <c r="H34" s="17">
        <f>'[4]Лист1'!$I$80</f>
        <v>0.004</v>
      </c>
      <c r="I34" s="17">
        <f>'[4]Лист1'!$H$80</f>
        <v>0.044</v>
      </c>
      <c r="J34" s="17">
        <f>'[4]Лист1'!$G$80</f>
        <v>0.032</v>
      </c>
      <c r="K34" s="17">
        <f>'[4]Лист1'!$J$80</f>
        <v>0.053</v>
      </c>
      <c r="L34" s="17">
        <f>'[4]Лист1'!$M$80</f>
        <v>0.006</v>
      </c>
      <c r="M34" s="17">
        <f>'[4]Лист1'!$K$80</f>
        <v>1.566</v>
      </c>
      <c r="N34" s="17">
        <f>'[4]Лист1'!$L$80</f>
        <v>2.381</v>
      </c>
      <c r="O34" s="17">
        <f>'[4]Лист1'!$M$84</f>
        <v>0.752</v>
      </c>
      <c r="P34" s="37">
        <f>'[4]Лист1'!$M$85</f>
        <v>34.22</v>
      </c>
      <c r="Q34" s="36">
        <f>'[4]Лист1'!$N$85</f>
        <v>8174</v>
      </c>
      <c r="R34" s="37">
        <f>'[4]Лист1'!$M$86</f>
        <v>37.92</v>
      </c>
      <c r="S34" s="11">
        <f>'[4]Лист1'!$N$86</f>
        <v>9055</v>
      </c>
      <c r="T34" s="37">
        <f>'[4]Лист1'!$M$88</f>
        <v>48</v>
      </c>
      <c r="U34" s="11"/>
      <c r="V34" s="11"/>
      <c r="W34" s="18"/>
      <c r="X34" s="11"/>
      <c r="Y34" s="17"/>
      <c r="AA34" s="14">
        <f t="shared" si="0"/>
        <v>100</v>
      </c>
      <c r="AB34" s="15" t="str">
        <f>IF(AA34=100,"ОК"," ")</f>
        <v>ОК</v>
      </c>
    </row>
    <row r="35" spans="2:28" s="13" customFormat="1" ht="12.75">
      <c r="B35" s="16">
        <v>23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37"/>
      <c r="Q35" s="17"/>
      <c r="R35" s="37"/>
      <c r="S35" s="11"/>
      <c r="T35" s="37"/>
      <c r="U35" s="11"/>
      <c r="V35" s="11"/>
      <c r="W35" s="29"/>
      <c r="X35" s="11"/>
      <c r="Y35" s="17"/>
      <c r="AA35" s="14">
        <f t="shared" si="0"/>
        <v>0</v>
      </c>
      <c r="AB35" s="15"/>
    </row>
    <row r="36" spans="2:28" s="13" customFormat="1" ht="12.75">
      <c r="B36" s="16">
        <v>24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37"/>
      <c r="Q36" s="17"/>
      <c r="R36" s="37"/>
      <c r="S36" s="11"/>
      <c r="T36" s="37"/>
      <c r="U36" s="11"/>
      <c r="V36" s="11"/>
      <c r="W36" s="18"/>
      <c r="X36" s="11"/>
      <c r="Y36" s="11"/>
      <c r="AA36" s="14">
        <f t="shared" si="0"/>
        <v>0</v>
      </c>
      <c r="AB36" s="15" t="str">
        <f>IF(AA36=100,"ОК"," ")</f>
        <v> </v>
      </c>
    </row>
    <row r="37" spans="2:28" s="13" customFormat="1" ht="12.75">
      <c r="B37" s="16">
        <v>25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37"/>
      <c r="Q37" s="17"/>
      <c r="R37" s="37"/>
      <c r="S37" s="11"/>
      <c r="T37" s="37"/>
      <c r="U37" s="11"/>
      <c r="V37" s="11"/>
      <c r="W37" s="29"/>
      <c r="X37" s="11"/>
      <c r="Y37" s="11"/>
      <c r="AA37" s="14">
        <f t="shared" si="0"/>
        <v>0</v>
      </c>
      <c r="AB37" s="15" t="str">
        <f>IF(AA37=100,"ОК"," ")</f>
        <v> </v>
      </c>
    </row>
    <row r="38" spans="2:28" s="13" customFormat="1" ht="12.75">
      <c r="B38" s="16">
        <v>26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37"/>
      <c r="Q38" s="17"/>
      <c r="R38" s="10"/>
      <c r="S38" s="11"/>
      <c r="T38" s="37"/>
      <c r="U38" s="11"/>
      <c r="V38" s="11"/>
      <c r="W38" s="29"/>
      <c r="X38" s="11"/>
      <c r="Y38" s="17"/>
      <c r="AA38" s="14">
        <f t="shared" si="0"/>
        <v>0</v>
      </c>
      <c r="AB38" s="15" t="str">
        <f>IF(AA38=100,"ОК"," ")</f>
        <v> </v>
      </c>
    </row>
    <row r="39" spans="2:28" s="13" customFormat="1" ht="12.75">
      <c r="B39" s="16">
        <v>27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37"/>
      <c r="Q39" s="17"/>
      <c r="R39" s="10"/>
      <c r="S39" s="11"/>
      <c r="T39" s="37"/>
      <c r="U39" s="11"/>
      <c r="V39" s="11"/>
      <c r="W39" s="29"/>
      <c r="X39" s="12"/>
      <c r="Y39" s="12"/>
      <c r="AA39" s="14">
        <f t="shared" si="0"/>
        <v>0</v>
      </c>
      <c r="AB39" s="15" t="str">
        <f>IF(AA39=100,"ОК"," ")</f>
        <v> </v>
      </c>
    </row>
    <row r="40" spans="2:28" s="13" customFormat="1" ht="12.75">
      <c r="B40" s="16">
        <v>28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37"/>
      <c r="Q40" s="17"/>
      <c r="R40" s="10"/>
      <c r="S40" s="11"/>
      <c r="T40" s="37"/>
      <c r="U40" s="11"/>
      <c r="V40" s="11"/>
      <c r="W40" s="29"/>
      <c r="X40" s="12"/>
      <c r="Y40" s="17"/>
      <c r="AA40" s="14">
        <f t="shared" si="0"/>
        <v>0</v>
      </c>
      <c r="AB40" s="15"/>
    </row>
    <row r="41" spans="2:28" s="13" customFormat="1" ht="12.75">
      <c r="B41" s="16">
        <v>29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37"/>
      <c r="Q41" s="17"/>
      <c r="R41" s="10"/>
      <c r="S41" s="11"/>
      <c r="T41" s="37"/>
      <c r="U41" s="11"/>
      <c r="V41" s="11"/>
      <c r="W41" s="18"/>
      <c r="X41" s="12"/>
      <c r="Y41" s="17"/>
      <c r="AA41" s="14">
        <f t="shared" si="0"/>
        <v>0</v>
      </c>
      <c r="AB41" s="15"/>
    </row>
    <row r="42" spans="2:28" s="13" customFormat="1" ht="12.75">
      <c r="B42" s="16">
        <v>30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37"/>
      <c r="Q42" s="17"/>
      <c r="R42" s="10"/>
      <c r="S42" s="11"/>
      <c r="T42" s="37"/>
      <c r="U42" s="11"/>
      <c r="V42" s="11"/>
      <c r="W42" s="29"/>
      <c r="X42" s="12"/>
      <c r="Y42" s="31"/>
      <c r="AA42" s="14">
        <f t="shared" si="0"/>
        <v>0</v>
      </c>
      <c r="AB42" s="15" t="str">
        <f>IF(AA42=100,"ОК"," ")</f>
        <v> </v>
      </c>
    </row>
    <row r="43" spans="2:28" s="13" customFormat="1" ht="12" customHeight="1">
      <c r="B43" s="16">
        <v>31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37"/>
      <c r="Q43" s="17"/>
      <c r="R43" s="10"/>
      <c r="S43" s="11"/>
      <c r="T43" s="37"/>
      <c r="U43" s="11"/>
      <c r="V43" s="11"/>
      <c r="W43" s="12"/>
      <c r="X43" s="12"/>
      <c r="Y43" s="31"/>
      <c r="AA43" s="14">
        <f t="shared" si="0"/>
        <v>0</v>
      </c>
      <c r="AB43" s="15" t="str">
        <f>IF(AA43=100,"ОК"," ")</f>
        <v> </v>
      </c>
    </row>
    <row r="44" spans="2:29" ht="12.75" customHeight="1"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28"/>
      <c r="AA44" s="5"/>
      <c r="AB44" s="6"/>
      <c r="AC44"/>
    </row>
    <row r="45" spans="3:24" ht="12.75"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</row>
    <row r="46" spans="3:24" ht="12.75"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27"/>
      <c r="R46" s="27"/>
      <c r="S46" s="27"/>
      <c r="T46" s="27"/>
      <c r="U46" s="27"/>
      <c r="V46" s="27"/>
      <c r="W46" s="27"/>
      <c r="X46" s="27"/>
    </row>
    <row r="47" spans="3:20" ht="12.75">
      <c r="C47" s="34" t="s">
        <v>45</v>
      </c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</row>
    <row r="48" spans="3:22" ht="12.75">
      <c r="C48" s="1" t="s">
        <v>40</v>
      </c>
      <c r="L48" s="2" t="s">
        <v>0</v>
      </c>
      <c r="N48" s="2" t="s">
        <v>1</v>
      </c>
      <c r="T48" s="2" t="s">
        <v>2</v>
      </c>
      <c r="U48" s="2"/>
      <c r="V48" s="2"/>
    </row>
    <row r="49" spans="3:20" ht="18" customHeight="1">
      <c r="C49" s="34" t="s">
        <v>47</v>
      </c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</row>
    <row r="50" spans="3:22" ht="12.75">
      <c r="C50" s="1" t="s">
        <v>41</v>
      </c>
      <c r="L50" s="2" t="s">
        <v>0</v>
      </c>
      <c r="N50" s="2" t="s">
        <v>1</v>
      </c>
      <c r="T50" s="2" t="s">
        <v>2</v>
      </c>
      <c r="U50" s="2"/>
      <c r="V50" s="2"/>
    </row>
    <row r="52" spans="3:25" ht="12.75"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</row>
  </sheetData>
  <sheetProtection/>
  <mergeCells count="32">
    <mergeCell ref="W2:Y2"/>
    <mergeCell ref="B7:Y7"/>
    <mergeCell ref="B8:Y8"/>
    <mergeCell ref="D10:D12"/>
    <mergeCell ref="C10:C12"/>
    <mergeCell ref="N10:N12"/>
    <mergeCell ref="C9:N9"/>
    <mergeCell ref="H10:H12"/>
    <mergeCell ref="W9:W12"/>
    <mergeCell ref="Y9:Y12"/>
    <mergeCell ref="O10:O12"/>
    <mergeCell ref="R10:R12"/>
    <mergeCell ref="S10:S12"/>
    <mergeCell ref="T10:T12"/>
    <mergeCell ref="G10:G12"/>
    <mergeCell ref="C6:AA6"/>
    <mergeCell ref="X9:X12"/>
    <mergeCell ref="E10:E12"/>
    <mergeCell ref="F10:F12"/>
    <mergeCell ref="K10:K12"/>
    <mergeCell ref="L10:L12"/>
    <mergeCell ref="P10:P12"/>
    <mergeCell ref="C45:X45"/>
    <mergeCell ref="B44:X44"/>
    <mergeCell ref="U9:U12"/>
    <mergeCell ref="V9:V12"/>
    <mergeCell ref="B9:B12"/>
    <mergeCell ref="Q10:Q12"/>
    <mergeCell ref="J10:J12"/>
    <mergeCell ref="O9:T9"/>
    <mergeCell ref="I10:I12"/>
    <mergeCell ref="M10:M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9" t="s">
        <v>4</v>
      </c>
      <c r="C1" s="19"/>
      <c r="D1" s="23"/>
      <c r="E1" s="23"/>
      <c r="F1" s="23"/>
    </row>
    <row r="2" spans="2:6" ht="12.75">
      <c r="B2" s="19" t="s">
        <v>5</v>
      </c>
      <c r="C2" s="19"/>
      <c r="D2" s="23"/>
      <c r="E2" s="23"/>
      <c r="F2" s="23"/>
    </row>
    <row r="3" spans="2:6" ht="12.75">
      <c r="B3" s="20"/>
      <c r="C3" s="20"/>
      <c r="D3" s="24"/>
      <c r="E3" s="24"/>
      <c r="F3" s="24"/>
    </row>
    <row r="4" spans="2:6" ht="51">
      <c r="B4" s="20" t="s">
        <v>6</v>
      </c>
      <c r="C4" s="20"/>
      <c r="D4" s="24"/>
      <c r="E4" s="24"/>
      <c r="F4" s="24"/>
    </row>
    <row r="5" spans="2:6" ht="12.75">
      <c r="B5" s="20"/>
      <c r="C5" s="20"/>
      <c r="D5" s="24"/>
      <c r="E5" s="24"/>
      <c r="F5" s="24"/>
    </row>
    <row r="6" spans="2:6" ht="25.5">
      <c r="B6" s="19" t="s">
        <v>7</v>
      </c>
      <c r="C6" s="19"/>
      <c r="D6" s="23"/>
      <c r="E6" s="23" t="s">
        <v>8</v>
      </c>
      <c r="F6" s="23" t="s">
        <v>9</v>
      </c>
    </row>
    <row r="7" spans="2:6" ht="13.5" thickBot="1">
      <c r="B7" s="20"/>
      <c r="C7" s="20"/>
      <c r="D7" s="24"/>
      <c r="E7" s="24"/>
      <c r="F7" s="24"/>
    </row>
    <row r="8" spans="2:6" ht="39" thickBot="1">
      <c r="B8" s="21" t="s">
        <v>10</v>
      </c>
      <c r="C8" s="22"/>
      <c r="D8" s="25"/>
      <c r="E8" s="25">
        <v>14</v>
      </c>
      <c r="F8" s="26" t="s">
        <v>11</v>
      </c>
    </row>
    <row r="9" spans="2:6" ht="12.75">
      <c r="B9" s="20"/>
      <c r="C9" s="20"/>
      <c r="D9" s="24"/>
      <c r="E9" s="24"/>
      <c r="F9" s="24"/>
    </row>
    <row r="10" spans="2:6" ht="12.75">
      <c r="B10" s="20"/>
      <c r="C10" s="20"/>
      <c r="D10" s="24"/>
      <c r="E10" s="24"/>
      <c r="F10" s="2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Федченко Лидия Даниловна</cp:lastModifiedBy>
  <cp:lastPrinted>2016-02-24T07:42:20Z</cp:lastPrinted>
  <dcterms:created xsi:type="dcterms:W3CDTF">2010-01-29T08:37:16Z</dcterms:created>
  <dcterms:modified xsi:type="dcterms:W3CDTF">2016-02-24T14:01:03Z</dcterms:modified>
  <cp:category/>
  <cp:version/>
  <cp:contentType/>
  <cp:contentStatus/>
</cp:coreProperties>
</file>