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255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<sst xmlns="http://schemas.openxmlformats.org/spreadsheetml/2006/main" count="54" uniqueCount="51">
  <si>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</si>
  <si>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</si>
  <si>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</si>
  <si>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</si>
  <si>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</si>
  <si>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</si>
  <si>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</si>
  <si>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</si>
  <si>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</si>
  <si>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</si>
  <si>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</si>
  <si>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</si>
  <si>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</si>
  <si>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</si>
  <si>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</si>
  <si>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</si>
  <si>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</si>
  <si>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</si>
  <si>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</si>
  <si>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</si>
  <si>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</si>
  <si>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</si>
  <si>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</si>
  <si>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</si>
  <si>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</si>
  <si>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</si>
  <si>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</si>
  <si>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</si>
  <si>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</si>
  <si>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</si>
  <si>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</si>
  <si>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</si>
  <si>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</si>
  <si>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</si>
  <si>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</si>
  <si>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</si>
  <si>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</si>
  <si>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</si>
  <si>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</si>
  <si>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</si>
  <si>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</si>
  <si>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</si>
  <si>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</si>
  <si>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</si>
  <si>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</si>
  <si>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</si>
  <si>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"Кременчукгаз"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 Семенівка  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</si>
  <si>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</si>
  <si>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</si>
  <si>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t>відсутні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</si>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</sst>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89.158</v>
          </cell>
          <cell r="C27">
            <v>4.926</v>
          </cell>
          <cell r="D27">
            <v>1.105</v>
          </cell>
          <cell r="E27">
            <v>0.191</v>
          </cell>
          <cell r="F27">
            <v>0.136</v>
          </cell>
          <cell r="G27">
            <v>0.038</v>
          </cell>
          <cell r="H27">
            <v>0.055</v>
          </cell>
          <cell r="I27">
            <v>0.005</v>
          </cell>
          <cell r="J27">
            <v>0.066</v>
          </cell>
          <cell r="K27">
            <v>0.979</v>
          </cell>
          <cell r="L27">
            <v>3.336</v>
          </cell>
          <cell r="M27">
            <v>0.005</v>
          </cell>
        </row>
        <row r="31">
          <cell r="M31">
            <v>0.764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34.28</v>
          </cell>
          <cell r="N291">
            <v>8188</v>
          </cell>
        </row>
        <row r="292">
          <cell r="M292">
            <v>37.97</v>
          </cell>
          <cell r="N292">
            <v>9069</v>
          </cell>
        </row>
        <row r="294">
          <cell r="M294">
            <v>47.68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89.199</v>
          </cell>
          <cell r="C27">
            <v>4.882</v>
          </cell>
          <cell r="D27">
            <v>1.103</v>
          </cell>
          <cell r="E27">
            <v>0.191</v>
          </cell>
          <cell r="F27">
            <v>0.135</v>
          </cell>
          <cell r="G27">
            <v>0.039</v>
          </cell>
          <cell r="H27">
            <v>0.055</v>
          </cell>
          <cell r="I27">
            <v>0.005</v>
          </cell>
          <cell r="J27">
            <v>0.071</v>
          </cell>
          <cell r="K27">
            <v>1.104</v>
          </cell>
          <cell r="L27">
            <v>3.21</v>
          </cell>
          <cell r="M27">
            <v>0.006</v>
          </cell>
        </row>
        <row r="31">
          <cell r="M31">
            <v>0.763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34.28</v>
          </cell>
          <cell r="N291">
            <v>8187</v>
          </cell>
        </row>
        <row r="292">
          <cell r="M292">
            <v>37.97</v>
          </cell>
          <cell r="N292">
            <v>9068</v>
          </cell>
        </row>
        <row r="294">
          <cell r="M294">
            <v>47.71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89.48</v>
          </cell>
          <cell r="C27">
            <v>4.836</v>
          </cell>
          <cell r="D27">
            <v>1.094</v>
          </cell>
          <cell r="E27">
            <v>0.189</v>
          </cell>
          <cell r="F27">
            <v>0.134</v>
          </cell>
          <cell r="G27">
            <v>0.036</v>
          </cell>
          <cell r="H27">
            <v>0.054</v>
          </cell>
          <cell r="I27">
            <v>0.005</v>
          </cell>
          <cell r="J27">
            <v>0.066</v>
          </cell>
          <cell r="K27">
            <v>1.102</v>
          </cell>
          <cell r="L27">
            <v>2.998</v>
          </cell>
          <cell r="M27">
            <v>0.006</v>
          </cell>
        </row>
        <row r="31">
          <cell r="M31">
            <v>0.76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34.32</v>
          </cell>
          <cell r="N291">
            <v>8189</v>
          </cell>
        </row>
        <row r="292">
          <cell r="M292">
            <v>38.02</v>
          </cell>
          <cell r="N292">
            <v>9079</v>
          </cell>
        </row>
        <row r="294">
          <cell r="M294">
            <v>47.87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88.953</v>
          </cell>
          <cell r="C27">
            <v>5</v>
          </cell>
          <cell r="D27">
            <v>1.112</v>
          </cell>
          <cell r="E27">
            <v>0.195</v>
          </cell>
          <cell r="F27">
            <v>0.136</v>
          </cell>
          <cell r="G27">
            <v>0.039</v>
          </cell>
          <cell r="H27">
            <v>0.056</v>
          </cell>
          <cell r="I27">
            <v>0.005</v>
          </cell>
          <cell r="J27">
            <v>0.073</v>
          </cell>
          <cell r="K27">
            <v>1.114</v>
          </cell>
          <cell r="L27">
            <v>3.312</v>
          </cell>
          <cell r="M27">
            <v>0.005</v>
          </cell>
        </row>
        <row r="31">
          <cell r="M31">
            <v>0.765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34.28</v>
          </cell>
          <cell r="N291">
            <v>8189</v>
          </cell>
        </row>
        <row r="292">
          <cell r="M292">
            <v>37.97</v>
          </cell>
          <cell r="N292">
            <v>9069</v>
          </cell>
        </row>
        <row r="294">
          <cell r="M294">
            <v>47.65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">
      <selection activeCell="S31" sqref="S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2" t="s">
        <v>37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33" customHeight="1">
      <c r="B7" s="40" t="s">
        <v>46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67" t="s">
        <v>19</v>
      </c>
      <c r="C9" s="48" t="s">
        <v>38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54" t="s">
        <v>39</v>
      </c>
      <c r="P9" s="55"/>
      <c r="Q9" s="55"/>
      <c r="R9" s="56"/>
      <c r="S9" s="56"/>
      <c r="T9" s="57"/>
      <c r="U9" s="63" t="s">
        <v>35</v>
      </c>
      <c r="V9" s="66" t="s">
        <v>36</v>
      </c>
      <c r="W9" s="51" t="s">
        <v>32</v>
      </c>
      <c r="X9" s="51" t="s">
        <v>33</v>
      </c>
      <c r="Y9" s="51" t="s">
        <v>34</v>
      </c>
      <c r="Z9" s="4"/>
      <c r="AB9" s="7"/>
      <c r="AC9"/>
    </row>
    <row r="10" spans="2:29" ht="48.75" customHeight="1">
      <c r="B10" s="68"/>
      <c r="C10" s="44" t="s">
        <v>20</v>
      </c>
      <c r="D10" s="44" t="s">
        <v>21</v>
      </c>
      <c r="E10" s="44" t="s">
        <v>22</v>
      </c>
      <c r="F10" s="44" t="s">
        <v>23</v>
      </c>
      <c r="G10" s="44" t="s">
        <v>24</v>
      </c>
      <c r="H10" s="44" t="s">
        <v>25</v>
      </c>
      <c r="I10" s="44" t="s">
        <v>26</v>
      </c>
      <c r="J10" s="44" t="s">
        <v>27</v>
      </c>
      <c r="K10" s="44" t="s">
        <v>28</v>
      </c>
      <c r="L10" s="44" t="s">
        <v>29</v>
      </c>
      <c r="M10" s="45" t="s">
        <v>30</v>
      </c>
      <c r="N10" s="45" t="s">
        <v>31</v>
      </c>
      <c r="O10" s="45" t="s">
        <v>13</v>
      </c>
      <c r="P10" s="58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64"/>
      <c r="V10" s="46"/>
      <c r="W10" s="51"/>
      <c r="X10" s="51"/>
      <c r="Y10" s="51"/>
      <c r="Z10" s="4"/>
      <c r="AB10" s="7"/>
      <c r="AC10"/>
    </row>
    <row r="11" spans="2:29" ht="15.75" customHeight="1">
      <c r="B11" s="6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9"/>
      <c r="Q11" s="70"/>
      <c r="R11" s="46"/>
      <c r="S11" s="46"/>
      <c r="T11" s="46"/>
      <c r="U11" s="64"/>
      <c r="V11" s="46"/>
      <c r="W11" s="51"/>
      <c r="X11" s="51"/>
      <c r="Y11" s="51"/>
      <c r="Z11" s="4"/>
      <c r="AB11" s="7"/>
      <c r="AC11"/>
    </row>
    <row r="12" spans="2:29" ht="21" customHeight="1">
      <c r="B12" s="6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60"/>
      <c r="Q12" s="71"/>
      <c r="R12" s="47"/>
      <c r="S12" s="47"/>
      <c r="T12" s="47"/>
      <c r="U12" s="65"/>
      <c r="V12" s="47"/>
      <c r="W12" s="51"/>
      <c r="X12" s="51"/>
      <c r="Y12" s="51"/>
      <c r="Z12" s="4"/>
      <c r="AB12" s="7"/>
      <c r="AC12"/>
    </row>
    <row r="13" spans="2:28" s="13" customFormat="1" ht="12.75">
      <c r="B13" s="9">
        <v>1</v>
      </c>
      <c r="C13" s="17">
        <f>'[1]Лист1'!$B$27</f>
        <v>89.158</v>
      </c>
      <c r="D13" s="17">
        <f>'[1]Лист1'!$C$27</f>
        <v>4.926</v>
      </c>
      <c r="E13" s="17">
        <f>'[1]Лист1'!$D$27</f>
        <v>1.105</v>
      </c>
      <c r="F13" s="17">
        <f>'[1]Лист1'!$F$27</f>
        <v>0.136</v>
      </c>
      <c r="G13" s="17">
        <f>'[1]Лист1'!$E$27</f>
        <v>0.191</v>
      </c>
      <c r="H13" s="17">
        <f>'[1]Лист1'!$I$27</f>
        <v>0.005</v>
      </c>
      <c r="I13" s="17">
        <f>'[1]Лист1'!$H$27</f>
        <v>0.055</v>
      </c>
      <c r="J13" s="17">
        <f>'[1]Лист1'!$G$27</f>
        <v>0.038</v>
      </c>
      <c r="K13" s="17">
        <f>'[1]Лист1'!$J$27</f>
        <v>0.066</v>
      </c>
      <c r="L13" s="17">
        <f>'[1]Лист1'!$M$27</f>
        <v>0.005</v>
      </c>
      <c r="M13" s="17">
        <f>'[1]Лист1'!$K$27</f>
        <v>0.979</v>
      </c>
      <c r="N13" s="17">
        <f>'[1]Лист1'!$L$27</f>
        <v>3.336</v>
      </c>
      <c r="O13" s="17">
        <f>'[1]Лист1'!$M$31</f>
        <v>0.764</v>
      </c>
      <c r="P13" s="37">
        <f>'[2]Лист1'!$M$291</f>
        <v>34.28</v>
      </c>
      <c r="Q13" s="36">
        <f>'[2]Лист1'!$N$291</f>
        <v>8188</v>
      </c>
      <c r="R13" s="37">
        <f>'[2]Лист1'!$M$292</f>
        <v>37.97</v>
      </c>
      <c r="S13" s="11">
        <f>'[2]Лист1'!$N$292</f>
        <v>9069</v>
      </c>
      <c r="T13" s="37">
        <f>'[2]Лист1'!$M$294</f>
        <v>47.68</v>
      </c>
      <c r="U13" s="11"/>
      <c r="V13" s="11"/>
      <c r="W13" s="18"/>
      <c r="X13" s="11"/>
      <c r="Y13" s="11"/>
      <c r="AA13" s="14">
        <f>SUM(C13:N13)</f>
        <v>100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'[3]Лист1'!$B$27</f>
        <v>89.199</v>
      </c>
      <c r="D20" s="17">
        <f>'[3]Лист1'!$C$27</f>
        <v>4.882</v>
      </c>
      <c r="E20" s="17">
        <f>'[3]Лист1'!$D$27</f>
        <v>1.103</v>
      </c>
      <c r="F20" s="17">
        <f>'[3]Лист1'!$F$27</f>
        <v>0.135</v>
      </c>
      <c r="G20" s="17">
        <f>'[3]Лист1'!$E$27</f>
        <v>0.191</v>
      </c>
      <c r="H20" s="17">
        <f>'[3]Лист1'!$I$27</f>
        <v>0.005</v>
      </c>
      <c r="I20" s="17">
        <f>'[3]Лист1'!$H$27</f>
        <v>0.055</v>
      </c>
      <c r="J20" s="17">
        <f>'[3]Лист1'!$G$27</f>
        <v>0.039</v>
      </c>
      <c r="K20" s="17">
        <f>'[3]Лист1'!$J$27</f>
        <v>0.071</v>
      </c>
      <c r="L20" s="17">
        <f>'[3]Лист1'!$M$27</f>
        <v>0.006</v>
      </c>
      <c r="M20" s="17">
        <f>'[3]Лист1'!$K$27</f>
        <v>1.104</v>
      </c>
      <c r="N20" s="17">
        <f>'[3]Лист1'!$L$27</f>
        <v>3.21</v>
      </c>
      <c r="O20" s="17">
        <f>'[3]Лист1'!$M$31</f>
        <v>0.763</v>
      </c>
      <c r="P20" s="37">
        <f>'[4]Лист1'!$M$291</f>
        <v>34.28</v>
      </c>
      <c r="Q20" s="36">
        <f>'[4]Лист1'!$N$291</f>
        <v>8187</v>
      </c>
      <c r="R20" s="37">
        <f>'[4]Лист1'!$M$292</f>
        <v>37.97</v>
      </c>
      <c r="S20" s="11">
        <f>'[4]Лист1'!$N$292</f>
        <v>9068</v>
      </c>
      <c r="T20" s="37">
        <f>'[4]Лист1'!$M$294</f>
        <v>47.71</v>
      </c>
      <c r="U20" s="11">
        <v>-12.3</v>
      </c>
      <c r="V20" s="11">
        <v>-15.4</v>
      </c>
      <c r="W20" s="29" t="s">
        <v>49</v>
      </c>
      <c r="X20" s="11" t="s">
        <v>50</v>
      </c>
      <c r="Y20" s="11">
        <f>0.0094*1000</f>
        <v>9.4</v>
      </c>
      <c r="AA20" s="14">
        <f t="shared" si="0"/>
        <v>100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'[5]Лист1'!$B$27</f>
        <v>89.48</v>
      </c>
      <c r="D27" s="17">
        <f>'[5]Лист1'!$C$27</f>
        <v>4.836</v>
      </c>
      <c r="E27" s="17">
        <f>'[5]Лист1'!$D$27</f>
        <v>1.094</v>
      </c>
      <c r="F27" s="17">
        <f>'[5]Лист1'!$F$27</f>
        <v>0.134</v>
      </c>
      <c r="G27" s="17">
        <f>'[5]Лист1'!$E$27</f>
        <v>0.189</v>
      </c>
      <c r="H27" s="17">
        <f>'[5]Лист1'!$I$27</f>
        <v>0.005</v>
      </c>
      <c r="I27" s="17">
        <f>'[5]Лист1'!$H$27</f>
        <v>0.054</v>
      </c>
      <c r="J27" s="17">
        <f>'[5]Лист1'!$G$27</f>
        <v>0.036</v>
      </c>
      <c r="K27" s="17">
        <f>'[5]Лист1'!$J$27</f>
        <v>0.066</v>
      </c>
      <c r="L27" s="17">
        <f>'[5]Лист1'!$M$27</f>
        <v>0.006</v>
      </c>
      <c r="M27" s="17">
        <f>'[5]Лист1'!$K$27</f>
        <v>1.102</v>
      </c>
      <c r="N27" s="17">
        <f>'[5]Лист1'!$L$27</f>
        <v>2.998</v>
      </c>
      <c r="O27" s="17">
        <f>'[5]Лист1'!$M$31</f>
        <v>0.76</v>
      </c>
      <c r="P27" s="37">
        <f>'[6]Лист1'!$M$291</f>
        <v>34.32</v>
      </c>
      <c r="Q27" s="36">
        <f>'[6]Лист1'!$N$291</f>
        <v>8189</v>
      </c>
      <c r="R27" s="37">
        <f>'[6]Лист1'!$M$292</f>
        <v>38.02</v>
      </c>
      <c r="S27" s="11">
        <f>'[6]Лист1'!$N$292</f>
        <v>9079</v>
      </c>
      <c r="T27" s="37">
        <f>'[6]Лист1'!$M$294</f>
        <v>47.87</v>
      </c>
      <c r="U27" s="11"/>
      <c r="V27" s="11"/>
      <c r="W27" s="29"/>
      <c r="X27" s="11"/>
      <c r="Y27" s="17"/>
      <c r="AA27" s="14">
        <f t="shared" si="0"/>
        <v>100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'[7]Лист1'!$B$27</f>
        <v>88.953</v>
      </c>
      <c r="D34" s="17">
        <f>'[7]Лист1'!$C$27</f>
        <v>5</v>
      </c>
      <c r="E34" s="17">
        <f>'[7]Лист1'!$D$27</f>
        <v>1.112</v>
      </c>
      <c r="F34" s="17">
        <f>'[7]Лист1'!$F$27</f>
        <v>0.136</v>
      </c>
      <c r="G34" s="17">
        <f>'[7]Лист1'!$E$27</f>
        <v>0.195</v>
      </c>
      <c r="H34" s="17">
        <f>'[7]Лист1'!$I$27</f>
        <v>0.005</v>
      </c>
      <c r="I34" s="17">
        <f>'[7]Лист1'!$H$27</f>
        <v>0.056</v>
      </c>
      <c r="J34" s="17">
        <f>'[7]Лист1'!$G$27</f>
        <v>0.039</v>
      </c>
      <c r="K34" s="17">
        <f>'[7]Лист1'!$J$27</f>
        <v>0.073</v>
      </c>
      <c r="L34" s="17">
        <f>'[7]Лист1'!$M$27</f>
        <v>0.005</v>
      </c>
      <c r="M34" s="17">
        <f>'[7]Лист1'!$K$27</f>
        <v>1.114</v>
      </c>
      <c r="N34" s="17">
        <f>'[7]Лист1'!$L$27</f>
        <v>3.312</v>
      </c>
      <c r="O34" s="17">
        <f>'[7]Лист1'!$M$31</f>
        <v>0.765</v>
      </c>
      <c r="P34" s="37">
        <f>'[8]Лист1'!$M$291</f>
        <v>34.28</v>
      </c>
      <c r="Q34" s="36">
        <f>'[8]Лист1'!$N$291</f>
        <v>8189</v>
      </c>
      <c r="R34" s="37">
        <f>'[8]Лист1'!$M$292</f>
        <v>37.97</v>
      </c>
      <c r="S34" s="11">
        <f>'[8]Лист1'!$N$292</f>
        <v>9069</v>
      </c>
      <c r="T34" s="37">
        <f>'[8]Лист1'!$M$294</f>
        <v>47.65</v>
      </c>
      <c r="U34" s="11"/>
      <c r="V34" s="11"/>
      <c r="W34" s="18"/>
      <c r="X34" s="11"/>
      <c r="Y34" s="17"/>
      <c r="AA34" s="14">
        <f t="shared" si="0"/>
        <v>99.99999999999997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8"/>
      <c r="AA44" s="5"/>
      <c r="AB44" s="6"/>
      <c r="AC44"/>
    </row>
    <row r="45" spans="3:2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48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C45:X45"/>
    <mergeCell ref="B44:X44"/>
    <mergeCell ref="U9:U12"/>
    <mergeCell ref="V9:V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C6:AA6"/>
    <mergeCell ref="X9:X12"/>
    <mergeCell ref="E10:E12"/>
    <mergeCell ref="F10:F12"/>
    <mergeCell ref="K10:K12"/>
    <mergeCell ref="J10:J12"/>
    <mergeCell ref="O9:T9"/>
    <mergeCell ref="O10:O12"/>
    <mergeCell ref="R10:R12"/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2016-02-24T07:38:35Z</cp:lastPrinted>
  <dcterms:created xsi:type="dcterms:W3CDTF">2010-01-29T08:37:16Z</dcterms:created>
  <dcterms:modified xsi:type="dcterms:W3CDTF">2016-02-25T07:07:35Z</dcterms:modified>
  <cp:category/>
  <cp:version/>
  <cp:contentType/>
  <cp:contentStatus/>
</cp:coreProperties>
</file>